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b_share\ps\テンプレートBANK_CMS\軽減税率伝票\20190828登録番号あり\xlsx\"/>
    </mc:Choice>
  </mc:AlternateContent>
  <bookViews>
    <workbookView xWindow="0" yWindow="0" windowWidth="24795" windowHeight="11430"/>
  </bookViews>
  <sheets>
    <sheet name="請求書" sheetId="1" r:id="rId1"/>
  </sheets>
  <definedNames>
    <definedName name="_day1">請求書!$AS$10</definedName>
    <definedName name="_day2">請求書!$AS$17</definedName>
    <definedName name="excluded">請求書!$AX$3</definedName>
    <definedName name="exemption">請求書!$AY$3</definedName>
    <definedName name="hutan">請求書!$AS$23</definedName>
    <definedName name="hutan1">請求書!$AW$23</definedName>
    <definedName name="hutan2">請求書!$AX$23</definedName>
    <definedName name="hutantext">請求書!$AS$24</definedName>
    <definedName name="included">請求書!$AW$3</definedName>
    <definedName name="keigenzei1">請求書!$AS$5</definedName>
    <definedName name="month1">請求書!$AS$9</definedName>
    <definedName name="month2">請求書!$AS$16</definedName>
    <definedName name="_xlnm.Print_Area" localSheetId="0">請求書!$A$1:$AK$56</definedName>
    <definedName name="round1">請求書!$AS$6</definedName>
    <definedName name="rounddown">請求書!$AY$6</definedName>
    <definedName name="rounding">請求書!$AX$6</definedName>
    <definedName name="roundup">請求書!$AW$6</definedName>
    <definedName name="seikyuuNo">請求書!$AS$12</definedName>
    <definedName name="sotozei">請求書!$AX$3</definedName>
    <definedName name="uchizei">請求書!$AW$3</definedName>
    <definedName name="ucizei">請求書!$AW$3</definedName>
    <definedName name="year1">請求書!$AS$8</definedName>
    <definedName name="year2">請求書!$AS$15</definedName>
    <definedName name="zei1">請求書!$AS$3</definedName>
    <definedName name="zei2">請求書!$AS$4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S20" i="1" l="1"/>
  <c r="AE50" i="1"/>
  <c r="W50" i="1"/>
  <c r="F25" i="1" l="1"/>
  <c r="AX23" i="1" l="1"/>
  <c r="AW23" i="1"/>
  <c r="C26" i="1" s="1"/>
  <c r="AW6" i="1" l="1"/>
  <c r="AY6" i="1"/>
  <c r="AX6" i="1"/>
  <c r="AW3" i="1"/>
  <c r="AY3" i="1"/>
  <c r="AX3" i="1"/>
  <c r="AB30" i="1" l="1"/>
  <c r="AB38" i="1"/>
  <c r="AB46" i="1"/>
  <c r="AB39" i="1"/>
  <c r="AB48" i="1"/>
  <c r="AB42" i="1"/>
  <c r="AB31" i="1"/>
  <c r="AB47" i="1"/>
  <c r="AB44" i="1"/>
  <c r="AB32" i="1"/>
  <c r="AB40" i="1"/>
  <c r="AB45" i="1"/>
  <c r="AB33" i="1"/>
  <c r="AB41" i="1"/>
  <c r="AB49" i="1"/>
  <c r="AB34" i="1"/>
  <c r="AB29" i="1"/>
  <c r="AB35" i="1"/>
  <c r="AB43" i="1"/>
  <c r="AB37" i="1"/>
  <c r="AB36" i="1"/>
  <c r="AB28" i="1"/>
  <c r="Y28" i="1"/>
  <c r="AA6" i="1"/>
  <c r="W51" i="1" l="1"/>
  <c r="W52" i="1" s="1"/>
  <c r="AE51" i="1"/>
  <c r="AE52" i="1" s="1"/>
  <c r="AD20" i="1" s="1"/>
  <c r="AA53" i="1" l="1"/>
  <c r="E23" i="1" s="1"/>
  <c r="X20" i="1"/>
</calcChain>
</file>

<file path=xl/comments1.xml><?xml version="1.0" encoding="utf-8"?>
<comments xmlns="http://schemas.openxmlformats.org/spreadsheetml/2006/main">
  <authors>
    <author>TB株式会社</author>
    <author>Templatebank</author>
  </authors>
  <commentList>
    <comment ref="AR3" authorId="0" shapeId="0">
      <text>
        <r>
          <rPr>
            <sz val="9"/>
            <color indexed="81"/>
            <rFont val="メイリオ"/>
            <family val="3"/>
            <charset val="128"/>
          </rPr>
          <t>内税・外税・非課税の区分を選択します。項目名称や計算式が変わります。</t>
        </r>
      </text>
    </comment>
    <comment ref="AR6" authorId="0" shapeId="0">
      <text>
        <r>
          <rPr>
            <sz val="9"/>
            <color indexed="81"/>
            <rFont val="メイリオ"/>
            <family val="3"/>
            <charset val="128"/>
          </rPr>
          <t>消費税の計算の小数点以下の丸め方を指定します。数量×単価の計算結果でも利用されます。</t>
        </r>
      </text>
    </comment>
    <comment ref="C9" authorId="0" shapeId="0">
      <text>
        <r>
          <rPr>
            <sz val="9"/>
            <color indexed="81"/>
            <rFont val="メイリオ"/>
            <family val="3"/>
            <charset val="128"/>
          </rPr>
          <t>窓あき封筒を利用する場合は郵送宛名としても使用するので、郵便番号・住所も記載します。</t>
        </r>
      </text>
    </comment>
    <comment ref="V10" authorId="0" shapeId="0">
      <text>
        <r>
          <rPr>
            <sz val="9"/>
            <color indexed="81"/>
            <rFont val="メイリオ"/>
            <family val="3"/>
            <charset val="128"/>
          </rPr>
          <t>発行元情報を入力します。社印の画像や担当者の印鑑画像はご利用時に差し換えてください。</t>
        </r>
      </text>
    </comment>
    <comment ref="B16" authorId="0" shapeId="0">
      <text>
        <r>
          <rPr>
            <sz val="9"/>
            <color indexed="81"/>
            <rFont val="メイリオ"/>
            <family val="3"/>
            <charset val="128"/>
          </rPr>
          <t>編集・削除可能です。</t>
        </r>
      </text>
    </comment>
    <comment ref="E20" authorId="0" shapeId="0">
      <text>
        <r>
          <rPr>
            <sz val="9"/>
            <color indexed="81"/>
            <rFont val="メイリオ"/>
            <family val="3"/>
            <charset val="128"/>
          </rPr>
          <t>半角数字で入力してください。</t>
        </r>
      </text>
    </comment>
    <comment ref="J20" authorId="0" shapeId="0">
      <text>
        <r>
          <rPr>
            <sz val="9"/>
            <color indexed="81"/>
            <rFont val="メイリオ"/>
            <family val="3"/>
            <charset val="128"/>
          </rPr>
          <t>半角数字で入力してください。</t>
        </r>
      </text>
    </comment>
    <comment ref="O20" authorId="0" shapeId="0">
      <text>
        <r>
          <rPr>
            <sz val="9"/>
            <color indexed="81"/>
            <rFont val="メイリオ"/>
            <family val="3"/>
            <charset val="128"/>
          </rPr>
          <t>半角数字で入力してください。</t>
        </r>
      </text>
    </comment>
    <comment ref="T23" authorId="0" shapeId="0">
      <text>
        <r>
          <rPr>
            <sz val="9"/>
            <color indexed="81"/>
            <rFont val="メイリオ"/>
            <family val="3"/>
            <charset val="128"/>
          </rPr>
          <t>振込先を記載します。振込先口座複数の場合は、追加ください。</t>
        </r>
      </text>
    </comment>
    <comment ref="AR23" authorId="0" shapeId="0">
      <text>
        <r>
          <rPr>
            <sz val="9"/>
            <color indexed="81"/>
            <rFont val="メイリオ"/>
            <family val="3"/>
            <charset val="128"/>
          </rPr>
          <t>振込手数料に関する文言を切り替えます。</t>
        </r>
      </text>
    </comment>
    <comment ref="AR24" authorId="0" shapeId="0">
      <text>
        <r>
          <rPr>
            <sz val="9"/>
            <color indexed="81"/>
            <rFont val="メイリオ"/>
            <family val="3"/>
            <charset val="128"/>
          </rPr>
          <t>文言を変更できます。</t>
        </r>
      </text>
    </comment>
    <comment ref="B29" authorId="1" shapeId="0">
      <text>
        <r>
          <rPr>
            <sz val="9"/>
            <color indexed="81"/>
            <rFont val="ＭＳ Ｐゴシック"/>
            <family val="3"/>
            <charset val="128"/>
          </rPr>
          <t>リストから※を入力できます</t>
        </r>
      </text>
    </comment>
    <comment ref="C29" authorId="0" shapeId="0">
      <text>
        <r>
          <rPr>
            <sz val="9"/>
            <color indexed="81"/>
            <rFont val="メイリオ"/>
            <family val="3"/>
            <charset val="128"/>
          </rPr>
          <t>例)2017/01/01
　　　or
   2017年1月1日
例のような形式で入力してください。</t>
        </r>
      </text>
    </comment>
    <comment ref="H29" authorId="0" shapeId="0">
      <text>
        <r>
          <rPr>
            <sz val="9"/>
            <color indexed="81"/>
            <rFont val="メイリオ"/>
            <family val="3"/>
            <charset val="128"/>
          </rPr>
          <t>販売した商品の品番・品名・サービス名称等を記載します。</t>
        </r>
      </text>
    </comment>
    <comment ref="S29" authorId="0" shapeId="0">
      <text>
        <r>
          <rPr>
            <sz val="9"/>
            <color indexed="81"/>
            <rFont val="メイリオ"/>
            <family val="3"/>
            <charset val="128"/>
          </rPr>
          <t>小数点以下の数値を入力する場合は、書式を「標準」に変更してください。</t>
        </r>
      </text>
    </comment>
    <comment ref="W29" authorId="0" shapeId="0">
      <text>
        <r>
          <rPr>
            <sz val="9"/>
            <color indexed="81"/>
            <rFont val="メイリオ"/>
            <family val="3"/>
            <charset val="128"/>
          </rPr>
          <t>数量の単位を記載します。空白の場合もありますが、「ダース」と「本」のように混在する場合に記載します。</t>
        </r>
      </text>
    </comment>
    <comment ref="Y29" authorId="0" shapeId="0">
      <text>
        <r>
          <rPr>
            <sz val="9"/>
            <color indexed="81"/>
            <rFont val="メイリオ"/>
            <family val="3"/>
            <charset val="128"/>
          </rPr>
          <t>小数点以下の数値を入力する場合は、書式を「標準」に変更してください。</t>
        </r>
      </text>
    </comment>
  </commentList>
</comments>
</file>

<file path=xl/sharedStrings.xml><?xml version="1.0" encoding="utf-8"?>
<sst xmlns="http://schemas.openxmlformats.org/spreadsheetml/2006/main" count="56" uniqueCount="50">
  <si>
    <t>請求書</t>
    <rPh sb="0" eb="3">
      <t>セイキュウショ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</si>
  <si>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</si>
  <si>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 xml:space="preserve">
</t>
    <phoneticPr fontId="1"/>
  </si>
  <si>
    <t>□□□□□株式会社
□□□部□□課　御中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</si>
  <si>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</si>
  <si>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</si>
  <si>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</si>
  <si>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</si>
  <si>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消費税の扱い</t>
    <rPh sb="0" eb="3">
      <t>ショウヒゼイ</t>
    </rPh>
    <rPh sb="4" eb="5">
      <t>アツカ</t>
    </rPh>
    <phoneticPr fontId="1"/>
  </si>
  <si>
    <t>消費税率</t>
    <rPh sb="0" eb="3">
      <t>ショウヒゼイ</t>
    </rPh>
    <rPh sb="3" eb="4">
      <t>リツ</t>
    </rPh>
    <phoneticPr fontId="1"/>
  </si>
  <si>
    <t>端数扱い</t>
    <rPh sb="0" eb="2">
      <t>ハスウ</t>
    </rPh>
    <rPh sb="2" eb="3">
      <t>アツカ</t>
    </rPh>
    <phoneticPr fontId="1"/>
  </si>
  <si>
    <t>外税</t>
    <rPh sb="0" eb="2">
      <t>ソトゼイ</t>
    </rPh>
    <phoneticPr fontId="1"/>
  </si>
  <si>
    <t>四捨五入</t>
    <rPh sb="0" eb="4">
      <t>シシャゴニュウ</t>
    </rPh>
    <phoneticPr fontId="1"/>
  </si>
  <si>
    <t>請求書番号</t>
    <rPh sb="0" eb="2">
      <t>セイキュウ</t>
    </rPh>
    <rPh sb="2" eb="3">
      <t>ショ</t>
    </rPh>
    <rPh sb="3" eb="5">
      <t>バンゴウ</t>
    </rPh>
    <phoneticPr fontId="1"/>
  </si>
  <si>
    <t>内税</t>
    <rPh sb="0" eb="2">
      <t>ウチゼイ</t>
    </rPh>
    <phoneticPr fontId="1"/>
  </si>
  <si>
    <t>非課税</t>
    <rPh sb="0" eb="3">
      <t>ヒカゼイ</t>
    </rPh>
    <phoneticPr fontId="1"/>
  </si>
  <si>
    <t>切り上げ</t>
    <rPh sb="0" eb="1">
      <t>キ</t>
    </rPh>
    <rPh sb="2" eb="3">
      <t>ア</t>
    </rPh>
    <phoneticPr fontId="1"/>
  </si>
  <si>
    <t>切り捨て</t>
    <rPh sb="0" eb="1">
      <t>キ</t>
    </rPh>
    <rPh sb="2" eb="3">
      <t>ス</t>
    </rPh>
    <phoneticPr fontId="1"/>
  </si>
  <si>
    <t>前回ご請求額</t>
    <rPh sb="0" eb="2">
      <t>ゼンカイ</t>
    </rPh>
    <rPh sb="3" eb="5">
      <t>セイキュウ</t>
    </rPh>
    <rPh sb="5" eb="6">
      <t>ガク</t>
    </rPh>
    <phoneticPr fontId="1"/>
  </si>
  <si>
    <t>ご入金額</t>
    <rPh sb="1" eb="3">
      <t>ニュウキン</t>
    </rPh>
    <rPh sb="3" eb="4">
      <t>ガク</t>
    </rPh>
    <phoneticPr fontId="1"/>
  </si>
  <si>
    <t>調整</t>
    <rPh sb="0" eb="2">
      <t>チョウセイ</t>
    </rPh>
    <phoneticPr fontId="1"/>
  </si>
  <si>
    <t>繰越金額</t>
    <rPh sb="0" eb="1">
      <t>ク</t>
    </rPh>
    <rPh sb="1" eb="2">
      <t>コ</t>
    </rPh>
    <rPh sb="2" eb="4">
      <t>キンガク</t>
    </rPh>
    <phoneticPr fontId="1"/>
  </si>
  <si>
    <t>今回お買上額</t>
    <rPh sb="0" eb="2">
      <t>コンカイ</t>
    </rPh>
    <rPh sb="3" eb="5">
      <t>カイアゲ</t>
    </rPh>
    <rPh sb="5" eb="6">
      <t>ガク</t>
    </rPh>
    <phoneticPr fontId="1"/>
  </si>
  <si>
    <t>今回ご請求額</t>
    <rPh sb="0" eb="2">
      <t>コンカイ</t>
    </rPh>
    <rPh sb="3" eb="5">
      <t>セイキュウ</t>
    </rPh>
    <rPh sb="5" eb="6">
      <t>ガク</t>
    </rPh>
    <phoneticPr fontId="1"/>
  </si>
  <si>
    <t>振込手数料負担</t>
    <rPh sb="0" eb="5">
      <t>フリコミテスウリョウ</t>
    </rPh>
    <rPh sb="5" eb="7">
      <t>フタン</t>
    </rPh>
    <phoneticPr fontId="1"/>
  </si>
  <si>
    <t>お客様</t>
    <rPh sb="1" eb="3">
      <t>キャクサマ</t>
    </rPh>
    <phoneticPr fontId="1"/>
  </si>
  <si>
    <t>自社</t>
    <rPh sb="0" eb="2">
      <t>ジシャ</t>
    </rPh>
    <phoneticPr fontId="1"/>
  </si>
  <si>
    <t>負担のお願い</t>
    <rPh sb="0" eb="2">
      <t>フタン</t>
    </rPh>
    <rPh sb="4" eb="5">
      <t>ネガ</t>
    </rPh>
    <phoneticPr fontId="1"/>
  </si>
  <si>
    <t>日付</t>
    <rPh sb="0" eb="2">
      <t>ヒヅケ</t>
    </rPh>
    <phoneticPr fontId="1"/>
  </si>
  <si>
    <t>品番・商品名</t>
    <phoneticPr fontId="1"/>
  </si>
  <si>
    <t>誠に勝手ながら、振込手数料はお客様のご負担でお願いいたします。</t>
    <phoneticPr fontId="1"/>
  </si>
  <si>
    <t>毎度ありがとうございます。</t>
    <phoneticPr fontId="1"/>
  </si>
  <si>
    <t>振込先</t>
    <rPh sb="0" eb="3">
      <t>フリコミサキ</t>
    </rPh>
    <phoneticPr fontId="1"/>
  </si>
  <si>
    <t>○○銀行　○○支店　普通○○○○
コウザメイギ</t>
    <phoneticPr fontId="1"/>
  </si>
  <si>
    <t>備考：</t>
    <rPh sb="0" eb="2">
      <t>ビコウ</t>
    </rPh>
    <phoneticPr fontId="1"/>
  </si>
  <si>
    <t>株式会社　○○○○
東京都○○○○○○○○○○○○○○
TEL:000-000-0000　
FAX:000-000-0000
担当：山田太郎</t>
    <phoneticPr fontId="1"/>
  </si>
  <si>
    <t>伝票内容設定</t>
    <rPh sb="0" eb="6">
      <t>デンピョウナイヨウセッテイ</t>
    </rPh>
    <phoneticPr fontId="1"/>
  </si>
  <si>
    <t>区分</t>
    <rPh sb="0" eb="2">
      <t>クブン</t>
    </rPh>
    <phoneticPr fontId="1"/>
  </si>
  <si>
    <t>軽減税率</t>
    <rPh sb="0" eb="2">
      <t>ケイゲン</t>
    </rPh>
    <rPh sb="2" eb="4">
      <t>ゼイリツ</t>
    </rPh>
    <phoneticPr fontId="1"/>
  </si>
  <si>
    <t>対象小計</t>
    <rPh sb="0" eb="2">
      <t>タイショウ</t>
    </rPh>
    <rPh sb="2" eb="4">
      <t>ショウケイ</t>
    </rPh>
    <phoneticPr fontId="1"/>
  </si>
  <si>
    <t>消費税等</t>
    <rPh sb="0" eb="3">
      <t>ショウヒゼイ</t>
    </rPh>
    <rPh sb="3" eb="4">
      <t>ナド</t>
    </rPh>
    <phoneticPr fontId="1"/>
  </si>
  <si>
    <t>軽減税率</t>
    <rPh sb="0" eb="4">
      <t>ケイゲンゼイリツ</t>
    </rPh>
    <phoneticPr fontId="1"/>
  </si>
  <si>
    <t>登録番号：</t>
    <rPh sb="0" eb="4">
      <t>トウロクバンゴウ</t>
    </rPh>
    <phoneticPr fontId="1"/>
  </si>
  <si>
    <t>区分欄に記載のある商品は軽減税率対象です。</t>
    <phoneticPr fontId="1"/>
  </si>
  <si>
    <t>お支払期日　年</t>
    <rPh sb="1" eb="3">
      <t>シハライ</t>
    </rPh>
    <rPh sb="3" eb="5">
      <t>キジツ</t>
    </rPh>
    <rPh sb="6" eb="7">
      <t>ネン</t>
    </rPh>
    <phoneticPr fontId="1"/>
  </si>
  <si>
    <t>お支払期日　月</t>
    <rPh sb="6" eb="7">
      <t>ツキ</t>
    </rPh>
    <phoneticPr fontId="1"/>
  </si>
  <si>
    <t>お支払期日　日</t>
    <rPh sb="6" eb="7">
      <t>ニチ</t>
    </rPh>
    <phoneticPr fontId="1"/>
  </si>
  <si>
    <t>ご請求日　年</t>
    <rPh sb="1" eb="3">
      <t>セイキュウ</t>
    </rPh>
    <rPh sb="3" eb="4">
      <t>ビ</t>
    </rPh>
    <rPh sb="5" eb="6">
      <t>ネン</t>
    </rPh>
    <phoneticPr fontId="1"/>
  </si>
  <si>
    <t>ご請求日　月</t>
    <rPh sb="1" eb="4">
      <t>セイキュウビ</t>
    </rPh>
    <rPh sb="5" eb="6">
      <t>ツキ</t>
    </rPh>
    <phoneticPr fontId="1"/>
  </si>
  <si>
    <t>ご請求日　日</t>
    <rPh sb="1" eb="4">
      <t>セイキュウビ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</si>
</sst>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請求書番号： &quot;0_);&quot;請求書番号： &quot;0_);&quot;請求書番号： &quot;;&quot;請求書番号： &quot;_)@"/>
    <numFmt numFmtId="177" formatCode="#,##0;\-#,##0;&quot;&quot;;@"/>
    <numFmt numFmtId="178" formatCode="&quot;請求締切日： &quot;yyyy&quot;年&quot;m&quot;月&quot;d&quot;日&quot;;@"/>
    <numFmt numFmtId="179" formatCode="&quot;¥&quot;\ #,##0_ ;&quot;¥&quot;\ \-#,##0_ ;&quot;&quot;;@"/>
    <numFmt numFmtId="180" formatCode="yyyy/m/d;@"/>
    <numFmt numFmtId="181" formatCode="&quot;お支払期日： &quot;yyyy&quot;年&quot;m&quot;月&quot;d&quot;日&quot;;@"/>
    <numFmt numFmtId="182" formatCode="&quot;ご請求日： &quot;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9"/>
      <color indexed="8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4"/>
      <color theme="4" tint="-0.499984740745262"/>
      <name val="メイリオ"/>
      <family val="3"/>
      <charset val="128"/>
    </font>
    <font>
      <sz val="20"/>
      <color theme="4" tint="-0.499984740745262"/>
      <name val="メイリオ"/>
      <family val="3"/>
      <charset val="128"/>
    </font>
    <font>
      <sz val="8"/>
      <color theme="0"/>
      <name val="メイリオ"/>
      <family val="3"/>
      <charset val="128"/>
    </font>
    <font>
      <sz val="7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thin">
        <color theme="4" tint="-0.249977111117893"/>
      </right>
      <top style="medium">
        <color theme="4" tint="-0.249977111117893"/>
      </top>
      <bottom/>
      <diagonal/>
    </border>
    <border>
      <left/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/>
      <diagonal/>
    </border>
    <border>
      <left style="thin">
        <color theme="4" tint="-0.249977111117893"/>
      </left>
      <right/>
      <top/>
      <bottom style="medium">
        <color theme="4" tint="-0.24997711111789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4" tint="-0.249977111117893"/>
      </left>
      <right/>
      <top style="medium">
        <color theme="4" tint="-0.249977111117893"/>
      </top>
      <bottom style="thin">
        <color theme="4" tint="-0.249977111117893"/>
      </bottom>
      <diagonal/>
    </border>
    <border>
      <left/>
      <right/>
      <top style="medium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medium">
        <color theme="4" tint="-0.249977111117893"/>
      </right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  <border>
      <left/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3" borderId="0" xfId="0" applyFont="1" applyFill="1" applyBorder="1">
      <alignment vertical="center"/>
    </xf>
    <xf numFmtId="0" fontId="3" fillId="0" borderId="0" xfId="0" applyFont="1" applyAlignment="1">
      <alignment wrapText="1"/>
    </xf>
    <xf numFmtId="0" fontId="2" fillId="0" borderId="0" xfId="0" applyFont="1" applyProtection="1">
      <alignment vertical="center"/>
      <protection locked="0"/>
    </xf>
    <xf numFmtId="0" fontId="0" fillId="2" borderId="15" xfId="0" applyFill="1" applyBorder="1">
      <alignment vertical="center"/>
    </xf>
    <xf numFmtId="0" fontId="4" fillId="0" borderId="16" xfId="0" applyFont="1" applyBorder="1" applyProtection="1">
      <alignment vertical="center"/>
      <protection locked="0"/>
    </xf>
    <xf numFmtId="178" fontId="3" fillId="0" borderId="0" xfId="0" applyNumberFormat="1" applyFont="1" applyAlignment="1">
      <alignment horizontal="left" vertical="center" wrapText="1"/>
    </xf>
    <xf numFmtId="0" fontId="3" fillId="3" borderId="0" xfId="0" applyFont="1" applyFill="1" applyAlignment="1" applyProtection="1">
      <alignment vertical="center"/>
      <protection locked="0"/>
    </xf>
    <xf numFmtId="179" fontId="5" fillId="4" borderId="8" xfId="0" applyNumberFormat="1" applyFont="1" applyFill="1" applyBorder="1" applyAlignment="1">
      <alignment vertical="center" wrapText="1"/>
    </xf>
    <xf numFmtId="179" fontId="5" fillId="4" borderId="9" xfId="0" applyNumberFormat="1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9" fillId="3" borderId="0" xfId="0" applyFont="1" applyFill="1" applyAlignment="1"/>
    <xf numFmtId="0" fontId="3" fillId="3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2" fillId="0" borderId="4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4" fillId="0" borderId="0" xfId="0" applyFont="1" applyBorder="1">
      <alignment vertical="center"/>
    </xf>
    <xf numFmtId="0" fontId="4" fillId="0" borderId="16" xfId="0" applyNumberFormat="1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4" fillId="0" borderId="27" xfId="0" applyFont="1" applyBorder="1" applyProtection="1">
      <alignment vertical="center"/>
      <protection locked="0"/>
    </xf>
    <xf numFmtId="0" fontId="4" fillId="0" borderId="0" xfId="0" applyNumberFormat="1" applyFont="1" applyBorder="1" applyProtection="1">
      <alignment vertical="center"/>
    </xf>
    <xf numFmtId="0" fontId="11" fillId="3" borderId="46" xfId="0" applyFont="1" applyFill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3" fillId="0" borderId="35" xfId="0" applyNumberFormat="1" applyFont="1" applyFill="1" applyBorder="1" applyAlignment="1" applyProtection="1">
      <alignment vertical="center" wrapText="1"/>
    </xf>
    <xf numFmtId="0" fontId="3" fillId="0" borderId="35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4" xfId="0" applyNumberFormat="1" applyFont="1" applyBorder="1" applyAlignment="1" applyProtection="1">
      <alignment horizontal="left" vertical="top" wrapText="1"/>
      <protection locked="0"/>
    </xf>
    <xf numFmtId="0" fontId="3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6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7" xfId="0" applyNumberFormat="1" applyFont="1" applyBorder="1" applyAlignment="1" applyProtection="1">
      <alignment horizontal="left" vertical="top" wrapText="1"/>
      <protection locked="0"/>
    </xf>
    <xf numFmtId="0" fontId="3" fillId="0" borderId="8" xfId="0" applyNumberFormat="1" applyFont="1" applyBorder="1" applyAlignment="1" applyProtection="1">
      <alignment horizontal="left" vertical="top" wrapText="1"/>
      <protection locked="0"/>
    </xf>
    <xf numFmtId="0" fontId="3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9" fontId="3" fillId="0" borderId="49" xfId="0" applyNumberFormat="1" applyFont="1" applyBorder="1" applyAlignment="1">
      <alignment horizontal="right" vertical="top"/>
    </xf>
    <xf numFmtId="9" fontId="3" fillId="0" borderId="50" xfId="0" applyNumberFormat="1" applyFont="1" applyBorder="1" applyAlignment="1">
      <alignment horizontal="right" vertical="top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3" fontId="3" fillId="0" borderId="52" xfId="0" applyNumberFormat="1" applyFont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left" vertical="center"/>
      <protection locked="0"/>
    </xf>
    <xf numFmtId="177" fontId="3" fillId="0" borderId="0" xfId="0" applyNumberFormat="1" applyFont="1" applyBorder="1" applyAlignment="1" applyProtection="1">
      <alignment horizontal="left" vertical="center"/>
      <protection locked="0"/>
    </xf>
    <xf numFmtId="177" fontId="3" fillId="0" borderId="2" xfId="0" applyNumberFormat="1" applyFont="1" applyBorder="1" applyAlignment="1" applyProtection="1">
      <alignment horizontal="left"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180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14" xfId="0" applyNumberFormat="1" applyFont="1" applyBorder="1" applyAlignment="1" applyProtection="1">
      <alignment horizontal="left" vertical="center"/>
      <protection locked="0"/>
    </xf>
    <xf numFmtId="177" fontId="3" fillId="0" borderId="9" xfId="0" applyNumberFormat="1" applyFont="1" applyBorder="1" applyAlignment="1" applyProtection="1">
      <alignment horizontal="left" vertical="center"/>
      <protection locked="0"/>
    </xf>
    <xf numFmtId="177" fontId="3" fillId="0" borderId="12" xfId="0" applyNumberFormat="1" applyFont="1" applyBorder="1" applyAlignment="1" applyProtection="1">
      <alignment horizontal="left" vertical="center"/>
      <protection locked="0"/>
    </xf>
    <xf numFmtId="180" fontId="3" fillId="0" borderId="9" xfId="0" applyNumberFormat="1" applyFont="1" applyBorder="1" applyAlignment="1" applyProtection="1">
      <alignment horizontal="right" vertical="center"/>
      <protection locked="0"/>
    </xf>
    <xf numFmtId="180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9" fontId="11" fillId="3" borderId="13" xfId="0" applyNumberFormat="1" applyFont="1" applyFill="1" applyBorder="1" applyAlignment="1">
      <alignment horizontal="center" vertical="center"/>
    </xf>
    <xf numFmtId="179" fontId="11" fillId="3" borderId="11" xfId="0" applyNumberFormat="1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179" fontId="11" fillId="3" borderId="4" xfId="0" applyNumberFormat="1" applyFont="1" applyFill="1" applyBorder="1" applyAlignment="1">
      <alignment horizontal="center" vertical="center"/>
    </xf>
    <xf numFmtId="179" fontId="11" fillId="3" borderId="5" xfId="0" applyNumberFormat="1" applyFont="1" applyFill="1" applyBorder="1" applyAlignment="1">
      <alignment horizontal="center" vertical="center"/>
    </xf>
    <xf numFmtId="177" fontId="3" fillId="4" borderId="25" xfId="0" applyNumberFormat="1" applyFont="1" applyFill="1" applyBorder="1" applyAlignment="1">
      <alignment horizontal="center" vertical="center" wrapText="1"/>
    </xf>
    <xf numFmtId="177" fontId="3" fillId="4" borderId="23" xfId="0" applyNumberFormat="1" applyFont="1" applyFill="1" applyBorder="1" applyAlignment="1">
      <alignment horizontal="center" vertical="center" wrapText="1"/>
    </xf>
    <xf numFmtId="177" fontId="3" fillId="4" borderId="24" xfId="0" applyNumberFormat="1" applyFont="1" applyFill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left" vertical="center" wrapText="1"/>
    </xf>
    <xf numFmtId="177" fontId="3" fillId="0" borderId="32" xfId="0" applyNumberFormat="1" applyFont="1" applyBorder="1" applyAlignment="1" applyProtection="1">
      <alignment horizontal="left" vertical="center" wrapText="1"/>
      <protection locked="0"/>
    </xf>
    <xf numFmtId="177" fontId="3" fillId="0" borderId="32" xfId="0" applyNumberFormat="1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177" fontId="3" fillId="0" borderId="14" xfId="0" applyNumberFormat="1" applyFont="1" applyBorder="1" applyAlignment="1" applyProtection="1">
      <alignment horizontal="center" vertical="center"/>
      <protection locked="0"/>
    </xf>
    <xf numFmtId="177" fontId="3" fillId="0" borderId="12" xfId="0" applyNumberFormat="1" applyFont="1" applyBorder="1" applyAlignment="1" applyProtection="1">
      <alignment horizontal="center" vertical="center"/>
      <protection locked="0"/>
    </xf>
    <xf numFmtId="177" fontId="3" fillId="0" borderId="14" xfId="0" applyNumberFormat="1" applyFont="1" applyBorder="1" applyAlignment="1" applyProtection="1">
      <alignment horizontal="right" vertical="center"/>
      <protection locked="0"/>
    </xf>
    <xf numFmtId="177" fontId="3" fillId="0" borderId="9" xfId="0" applyNumberFormat="1" applyFont="1" applyBorder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 applyProtection="1">
      <alignment horizontal="right" vertical="center"/>
      <protection locked="0"/>
    </xf>
    <xf numFmtId="177" fontId="3" fillId="0" borderId="14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76" fontId="7" fillId="0" borderId="0" xfId="0" applyNumberFormat="1" applyFont="1" applyAlignment="1">
      <alignment horizontal="left" vertical="center"/>
    </xf>
    <xf numFmtId="182" fontId="7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9" fontId="8" fillId="4" borderId="6" xfId="0" applyNumberFormat="1" applyFont="1" applyFill="1" applyBorder="1" applyAlignment="1">
      <alignment horizontal="center" vertical="center" wrapText="1"/>
    </xf>
    <xf numFmtId="179" fontId="8" fillId="4" borderId="0" xfId="0" applyNumberFormat="1" applyFont="1" applyFill="1" applyBorder="1" applyAlignment="1">
      <alignment horizontal="center" vertical="center" wrapText="1"/>
    </xf>
    <xf numFmtId="179" fontId="8" fillId="4" borderId="2" xfId="0" applyNumberFormat="1" applyFont="1" applyFill="1" applyBorder="1" applyAlignment="1">
      <alignment horizontal="center" vertical="center" wrapText="1"/>
    </xf>
    <xf numFmtId="181" fontId="7" fillId="4" borderId="9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top" wrapText="1"/>
      <protection locked="0"/>
    </xf>
    <xf numFmtId="177" fontId="3" fillId="4" borderId="22" xfId="0" applyNumberFormat="1" applyFont="1" applyFill="1" applyBorder="1" applyAlignment="1" applyProtection="1">
      <alignment horizontal="center" vertical="center"/>
      <protection locked="0"/>
    </xf>
    <xf numFmtId="177" fontId="3" fillId="4" borderId="23" xfId="0" applyNumberFormat="1" applyFont="1" applyFill="1" applyBorder="1" applyAlignment="1" applyProtection="1">
      <alignment horizontal="center" vertical="center"/>
      <protection locked="0"/>
    </xf>
    <xf numFmtId="177" fontId="3" fillId="4" borderId="26" xfId="0" applyNumberFormat="1" applyFont="1" applyFill="1" applyBorder="1" applyAlignment="1" applyProtection="1">
      <alignment horizontal="center" vertical="center"/>
      <protection locked="0"/>
    </xf>
    <xf numFmtId="177" fontId="3" fillId="4" borderId="25" xfId="0" applyNumberFormat="1" applyFont="1" applyFill="1" applyBorder="1" applyAlignment="1" applyProtection="1">
      <alignment horizontal="center" vertical="center"/>
      <protection locked="0"/>
    </xf>
    <xf numFmtId="177" fontId="3" fillId="4" borderId="25" xfId="0" applyNumberFormat="1" applyFont="1" applyFill="1" applyBorder="1" applyAlignment="1">
      <alignment horizontal="center" vertical="center"/>
    </xf>
    <xf numFmtId="177" fontId="3" fillId="4" borderId="23" xfId="0" applyNumberFormat="1" applyFont="1" applyFill="1" applyBorder="1" applyAlignment="1">
      <alignment horizontal="center" vertical="center"/>
    </xf>
    <xf numFmtId="177" fontId="3" fillId="4" borderId="2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86404</xdr:colOff>
      <xdr:row>8</xdr:row>
      <xdr:rowOff>82852</xdr:rowOff>
    </xdr:from>
    <xdr:to>
      <xdr:col>35</xdr:col>
      <xdr:colOff>71347</xdr:colOff>
      <xdr:row>11</xdr:row>
      <xdr:rowOff>119773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8029" y="1492552"/>
          <a:ext cx="489768" cy="503646"/>
        </a:xfrm>
        <a:prstGeom prst="rect">
          <a:avLst/>
        </a:prstGeom>
      </xdr:spPr>
    </xdr:pic>
    <xdr:clientData fLocksWithSheet="0" fPrintsWithSheet="0"/>
  </xdr:twoCellAnchor>
  <xdr:twoCellAnchor>
    <xdr:from>
      <xdr:col>1</xdr:col>
      <xdr:colOff>85989</xdr:colOff>
      <xdr:row>5</xdr:row>
      <xdr:rowOff>5291</xdr:rowOff>
    </xdr:from>
    <xdr:to>
      <xdr:col>22</xdr:col>
      <xdr:colOff>148166</xdr:colOff>
      <xdr:row>8</xdr:row>
      <xdr:rowOff>15875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5906" y="788458"/>
          <a:ext cx="3343010" cy="486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セル内で改行する場合は</a:t>
          </a:r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Alt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キーを押しながら</a:t>
          </a: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50000"/>
            </a:lnSpc>
          </a:pPr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Enter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キーを押してください。</a:t>
          </a:r>
        </a:p>
      </xdr:txBody>
    </xdr:sp>
    <xdr:clientData fPrintsWithSheet="0"/>
  </xdr:twoCellAnchor>
  <xdr:twoCellAnchor>
    <xdr:from>
      <xdr:col>24</xdr:col>
      <xdr:colOff>133350</xdr:colOff>
      <xdr:row>1</xdr:row>
      <xdr:rowOff>142877</xdr:rowOff>
    </xdr:from>
    <xdr:to>
      <xdr:col>37</xdr:col>
      <xdr:colOff>160074</xdr:colOff>
      <xdr:row>4</xdr:row>
      <xdr:rowOff>85726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162425" y="304802"/>
          <a:ext cx="2160324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赤線枠内に入力ができます。</a:t>
          </a: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500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赤文字・赤線枠は印刷されません。</a:t>
          </a:r>
        </a:p>
      </xdr:txBody>
    </xdr:sp>
    <xdr:clientData fPrintsWithSheet="0"/>
  </xdr:twoCellAnchor>
  <xdr:twoCellAnchor>
    <xdr:from>
      <xdr:col>2</xdr:col>
      <xdr:colOff>0</xdr:colOff>
      <xdr:row>8</xdr:row>
      <xdr:rowOff>1</xdr:rowOff>
    </xdr:from>
    <xdr:to>
      <xdr:col>20</xdr:col>
      <xdr:colOff>23812</xdr:colOff>
      <xdr:row>14</xdr:row>
      <xdr:rowOff>35719</xdr:rowOff>
    </xdr:to>
    <xdr:sp macro="" textlink="">
      <xdr:nvSpPr>
        <xdr:cNvPr id="11" name="正方形/長方形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73844" y="1297782"/>
          <a:ext cx="2964656" cy="9882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142876</xdr:colOff>
      <xdr:row>14</xdr:row>
      <xdr:rowOff>142876</xdr:rowOff>
    </xdr:from>
    <xdr:to>
      <xdr:col>19</xdr:col>
      <xdr:colOff>35720</xdr:colOff>
      <xdr:row>17</xdr:row>
      <xdr:rowOff>11906</xdr:rowOff>
    </xdr:to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142876" y="2393157"/>
          <a:ext cx="2940844" cy="36909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32</xdr:col>
      <xdr:colOff>172280</xdr:colOff>
      <xdr:row>14</xdr:row>
      <xdr:rowOff>74757</xdr:rowOff>
    </xdr:from>
    <xdr:to>
      <xdr:col>34</xdr:col>
      <xdr:colOff>115130</xdr:colOff>
      <xdr:row>15</xdr:row>
      <xdr:rowOff>177014</xdr:rowOff>
    </xdr:to>
    <xdr:pic>
      <xdr:nvPicPr>
        <xdr:cNvPr id="13" name="図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905" y="2408382"/>
          <a:ext cx="276225" cy="273707"/>
        </a:xfrm>
        <a:prstGeom prst="rect">
          <a:avLst/>
        </a:prstGeom>
      </xdr:spPr>
    </xdr:pic>
    <xdr:clientData fLocksWithSheet="0" fPrintsWithSheet="0"/>
  </xdr:twoCellAnchor>
  <xdr:twoCellAnchor>
    <xdr:from>
      <xdr:col>21</xdr:col>
      <xdr:colOff>1</xdr:colOff>
      <xdr:row>8</xdr:row>
      <xdr:rowOff>158749</xdr:rowOff>
    </xdr:from>
    <xdr:to>
      <xdr:col>35</xdr:col>
      <xdr:colOff>23813</xdr:colOff>
      <xdr:row>15</xdr:row>
      <xdr:rowOff>28575</xdr:rowOff>
    </xdr:to>
    <xdr:sp macro="" textlink="">
      <xdr:nvSpPr>
        <xdr:cNvPr id="14" name="正方形/長方形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3343276" y="1473199"/>
          <a:ext cx="2576512" cy="9652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18</xdr:col>
      <xdr:colOff>178593</xdr:colOff>
      <xdr:row>22</xdr:row>
      <xdr:rowOff>0</xdr:rowOff>
    </xdr:from>
    <xdr:to>
      <xdr:col>33</xdr:col>
      <xdr:colOff>35719</xdr:colOff>
      <xdr:row>25</xdr:row>
      <xdr:rowOff>23812</xdr:rowOff>
    </xdr:to>
    <xdr:sp macro="" textlink="">
      <xdr:nvSpPr>
        <xdr:cNvPr id="15" name="正方形/長方形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3047999" y="3429000"/>
          <a:ext cx="2369345" cy="73818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107157</xdr:colOff>
      <xdr:row>17</xdr:row>
      <xdr:rowOff>35719</xdr:rowOff>
    </xdr:from>
    <xdr:to>
      <xdr:col>18</xdr:col>
      <xdr:colOff>23813</xdr:colOff>
      <xdr:row>20</xdr:row>
      <xdr:rowOff>11906</xdr:rowOff>
    </xdr:to>
    <xdr:sp macro="" textlink="">
      <xdr:nvSpPr>
        <xdr:cNvPr id="16" name="正方形/長方形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559595" y="2786063"/>
          <a:ext cx="2333624" cy="4167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164307</xdr:colOff>
      <xdr:row>48</xdr:row>
      <xdr:rowOff>161926</xdr:rowOff>
    </xdr:from>
    <xdr:to>
      <xdr:col>18</xdr:col>
      <xdr:colOff>0</xdr:colOff>
      <xdr:row>53</xdr:row>
      <xdr:rowOff>19049</xdr:rowOff>
    </xdr:to>
    <xdr:sp macro="" textlink="">
      <xdr:nvSpPr>
        <xdr:cNvPr id="20" name="正方形/長方形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164307" y="8134351"/>
          <a:ext cx="2902743" cy="67627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159543</xdr:colOff>
      <xdr:row>27</xdr:row>
      <xdr:rowOff>142875</xdr:rowOff>
    </xdr:from>
    <xdr:to>
      <xdr:col>27</xdr:col>
      <xdr:colOff>28574</xdr:colOff>
      <xdr:row>48</xdr:row>
      <xdr:rowOff>138113</xdr:rowOff>
    </xdr:to>
    <xdr:sp macro="" textlink="">
      <xdr:nvSpPr>
        <xdr:cNvPr id="21" name="正方形/長方形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159543" y="4514850"/>
          <a:ext cx="4536281" cy="359568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37</xdr:col>
      <xdr:colOff>170655</xdr:colOff>
      <xdr:row>2</xdr:row>
      <xdr:rowOff>23810</xdr:rowOff>
    </xdr:from>
    <xdr:to>
      <xdr:col>39</xdr:col>
      <xdr:colOff>119062</xdr:colOff>
      <xdr:row>34</xdr:row>
      <xdr:rowOff>47624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385718" y="341310"/>
          <a:ext cx="313532" cy="5151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pPr>
            <a:lnSpc>
              <a:spcPct val="100000"/>
            </a:lnSpc>
          </a:pPr>
          <a:r>
            <a:rPr kumimoji="1" lang="ja-JP" altLang="en-US" sz="10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右上に赤い三角がついた項目にカーソルを合わせるとヘルプが表示されます。</a:t>
          </a:r>
        </a:p>
      </xdr:txBody>
    </xdr:sp>
    <xdr:clientData fPrintsWithSheet="0"/>
  </xdr:twoCellAnchor>
  <xdr:twoCellAnchor>
    <xdr:from>
      <xdr:col>51</xdr:col>
      <xdr:colOff>219075</xdr:colOff>
      <xdr:row>2</xdr:row>
      <xdr:rowOff>0</xdr:rowOff>
    </xdr:from>
    <xdr:to>
      <xdr:col>56</xdr:col>
      <xdr:colOff>504825</xdr:colOff>
      <xdr:row>6</xdr:row>
      <xdr:rowOff>111054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1304CD7B-1DC5-4434-9736-B967B6B06E2C}"/>
            </a:ext>
          </a:extLst>
        </xdr:cNvPr>
        <xdr:cNvSpPr txBox="1"/>
      </xdr:nvSpPr>
      <xdr:spPr>
        <a:xfrm>
          <a:off x="9258300" y="323850"/>
          <a:ext cx="3714750" cy="739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赤線枠内に入力ができます。</a:t>
          </a: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500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設定内容は、伝票内の計算結果や項目名に自動反映されます。</a:t>
          </a: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50000"/>
            </a:lnSpc>
          </a:pP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500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伝票に入力後も、設定変更は可能です。</a:t>
          </a:r>
        </a:p>
      </xdr:txBody>
    </xdr:sp>
    <xdr:clientData fPrintsWithSheet="0"/>
  </xdr:twoCellAnchor>
  <xdr:twoCellAnchor>
    <xdr:from>
      <xdr:col>40</xdr:col>
      <xdr:colOff>47625</xdr:colOff>
      <xdr:row>2</xdr:row>
      <xdr:rowOff>0</xdr:rowOff>
    </xdr:from>
    <xdr:to>
      <xdr:col>43</xdr:col>
      <xdr:colOff>8732</xdr:colOff>
      <xdr:row>27</xdr:row>
      <xdr:rowOff>47625</xdr:rowOff>
    </xdr:to>
    <xdr:sp macro="" textlink="">
      <xdr:nvSpPr>
        <xdr:cNvPr id="18" name="テキスト ボックス 23">
          <a:extLst>
            <a:ext uri="{FF2B5EF4-FFF2-40B4-BE49-F238E27FC236}">
              <a16:creationId xmlns="" xmlns:a16="http://schemas.microsoft.com/office/drawing/2014/main" id="{55B30E77-2014-4DFD-9AC1-51D495C15680}"/>
            </a:ext>
          </a:extLst>
        </xdr:cNvPr>
        <xdr:cNvSpPr txBox="1"/>
      </xdr:nvSpPr>
      <xdr:spPr>
        <a:xfrm>
          <a:off x="6762750" y="323850"/>
          <a:ext cx="513557" cy="400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eaVert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kumimoji="1" lang="ja-JP" altLang="en-US" sz="16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▶先に伝票内容を設定してください。</a:t>
          </a:r>
        </a:p>
      </xdr:txBody>
    </xdr:sp>
    <xdr:clientData/>
  </xdr:twoCellAnchor>
  <xdr:twoCellAnchor>
    <xdr:from>
      <xdr:col>29</xdr:col>
      <xdr:colOff>95250</xdr:colOff>
      <xdr:row>14</xdr:row>
      <xdr:rowOff>9525</xdr:rowOff>
    </xdr:from>
    <xdr:to>
      <xdr:col>35</xdr:col>
      <xdr:colOff>17454</xdr:colOff>
      <xdr:row>16</xdr:row>
      <xdr:rowOff>29969</xdr:rowOff>
    </xdr:to>
    <xdr:grpSp>
      <xdr:nvGrpSpPr>
        <xdr:cNvPr id="19" name="グループ化 18"/>
        <xdr:cNvGrpSpPr/>
      </xdr:nvGrpSpPr>
      <xdr:grpSpPr>
        <a:xfrm>
          <a:off x="5105400" y="2343150"/>
          <a:ext cx="798504" cy="391919"/>
          <a:chOff x="7866940" y="7029628"/>
          <a:chExt cx="973029" cy="442054"/>
        </a:xfrm>
      </xdr:grpSpPr>
      <xdr:sp macro="" textlink="">
        <xdr:nvSpPr>
          <xdr:cNvPr id="22" name="正方形/長方形 21"/>
          <xdr:cNvSpPr/>
        </xdr:nvSpPr>
        <xdr:spPr>
          <a:xfrm>
            <a:off x="8354372" y="7029628"/>
            <a:ext cx="485597" cy="442054"/>
          </a:xfrm>
          <a:prstGeom prst="rect">
            <a:avLst/>
          </a:prstGeom>
          <a:noFill/>
          <a:ln w="6350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/>
          <xdr:cNvSpPr/>
        </xdr:nvSpPr>
        <xdr:spPr>
          <a:xfrm>
            <a:off x="7866940" y="7029628"/>
            <a:ext cx="485775" cy="442054"/>
          </a:xfrm>
          <a:prstGeom prst="rect">
            <a:avLst/>
          </a:prstGeom>
          <a:noFill/>
          <a:ln w="6350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LocksWithSheet="0"/>
  </xdr:twoCellAnchor>
  <xdr:twoCellAnchor>
    <xdr:from>
      <xdr:col>23</xdr:col>
      <xdr:colOff>171452</xdr:colOff>
      <xdr:row>15</xdr:row>
      <xdr:rowOff>161925</xdr:rowOff>
    </xdr:from>
    <xdr:to>
      <xdr:col>31</xdr:col>
      <xdr:colOff>0</xdr:colOff>
      <xdr:row>17</xdr:row>
      <xdr:rowOff>14287</xdr:rowOff>
    </xdr:to>
    <xdr:sp macro="" textlink="">
      <xdr:nvSpPr>
        <xdr:cNvPr id="25" name="正方形/長方形 2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3952877" y="2667000"/>
          <a:ext cx="1219198" cy="24288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0</xdr:colOff>
      <xdr:row>27</xdr:row>
      <xdr:rowOff>112711</xdr:rowOff>
    </xdr:from>
    <xdr:to>
      <xdr:col>1</xdr:col>
      <xdr:colOff>57150</xdr:colOff>
      <xdr:row>48</xdr:row>
      <xdr:rowOff>57151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0" y="4484686"/>
          <a:ext cx="238125" cy="3544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36000" rIns="36000" rtlCol="0" anchor="t"/>
        <a:lstStyle/>
        <a:p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軽減税率対象商品は区分欄に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印を入力してください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F56"/>
  <sheetViews>
    <sheetView showGridLines="0" tabSelected="1" zoomScaleNormal="100" workbookViewId="0"/>
  </sheetViews>
  <sheetFormatPr defaultRowHeight="18.75" x14ac:dyDescent="0.4"/>
  <cols>
    <col min="1" max="1" width="2.375" customWidth="1"/>
    <col min="2" max="2" width="3.375" customWidth="1"/>
    <col min="3" max="3" width="2.375" customWidth="1"/>
    <col min="4" max="5" width="1.875" customWidth="1"/>
    <col min="6" max="6" width="2.625" customWidth="1"/>
    <col min="7" max="9" width="1.875" customWidth="1"/>
    <col min="10" max="10" width="2.375" customWidth="1"/>
    <col min="11" max="11" width="2.25" customWidth="1"/>
    <col min="12" max="12" width="1.875" customWidth="1"/>
    <col min="13" max="13" width="2.25" customWidth="1"/>
    <col min="14" max="14" width="2.375" customWidth="1"/>
    <col min="15" max="18" width="2.25" customWidth="1"/>
    <col min="19" max="19" width="2.375" customWidth="1"/>
    <col min="20" max="20" width="2.25" customWidth="1"/>
    <col min="21" max="21" width="1.125" customWidth="1"/>
    <col min="22" max="22" width="1.375" customWidth="1"/>
    <col min="23" max="23" width="2.25" customWidth="1"/>
    <col min="24" max="24" width="3.25" customWidth="1"/>
    <col min="25" max="26" width="2.25" customWidth="1"/>
    <col min="27" max="27" width="3.875" customWidth="1"/>
    <col min="28" max="29" width="2.25" customWidth="1"/>
    <col min="30" max="30" width="1.5" customWidth="1"/>
    <col min="31" max="31" width="0.625" customWidth="1"/>
    <col min="32" max="33" width="2.75" customWidth="1"/>
    <col min="34" max="34" width="1.625" customWidth="1"/>
    <col min="35" max="35" width="2.25" customWidth="1"/>
    <col min="36" max="36" width="1.25" customWidth="1"/>
    <col min="37" max="42" width="2.375" customWidth="1"/>
    <col min="43" max="43" width="2.5" customWidth="1"/>
    <col min="44" max="44" width="14" customWidth="1"/>
    <col min="45" max="45" width="9.25" customWidth="1"/>
    <col min="46" max="46" width="4.25" hidden="1" customWidth="1"/>
    <col min="47" max="51" width="9" hidden="1" customWidth="1"/>
  </cols>
  <sheetData>
    <row r="1" spans="1:58" ht="12.75" customHeight="1" thickBot="1" x14ac:dyDescent="0.4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"/>
      <c r="AM1" s="1"/>
      <c r="AN1" s="1"/>
      <c r="AO1" s="1"/>
      <c r="AP1" s="1"/>
    </row>
    <row r="2" spans="1:58" ht="12.75" customHeight="1" x14ac:dyDescent="0.8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"/>
      <c r="AM2" s="1"/>
      <c r="AN2" s="1"/>
      <c r="AO2" s="21"/>
      <c r="AP2" s="22"/>
      <c r="AQ2" s="23"/>
      <c r="AR2" s="23" t="s">
        <v>36</v>
      </c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4"/>
    </row>
    <row r="3" spans="1:58" ht="15" customHeight="1" x14ac:dyDescent="0.4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"/>
      <c r="AM3" s="1"/>
      <c r="AN3" s="1"/>
      <c r="AO3" s="25"/>
      <c r="AP3" s="26"/>
      <c r="AQ3" s="27"/>
      <c r="AR3" s="11" t="s">
        <v>8</v>
      </c>
      <c r="AS3" s="12" t="s">
        <v>11</v>
      </c>
      <c r="AT3" s="27" t="s">
        <v>14</v>
      </c>
      <c r="AU3" s="27" t="s">
        <v>11</v>
      </c>
      <c r="AV3" s="27" t="s">
        <v>15</v>
      </c>
      <c r="AW3" s="27">
        <f>IF(zei1=AT3,1,0)</f>
        <v>0</v>
      </c>
      <c r="AX3" s="27">
        <f>IF(zei1=AU3,1,0)</f>
        <v>1</v>
      </c>
      <c r="AY3" s="27">
        <f>IF(zei1=AV3,1,0)</f>
        <v>0</v>
      </c>
      <c r="AZ3" s="27"/>
      <c r="BA3" s="27"/>
      <c r="BB3" s="28"/>
      <c r="BC3" s="27"/>
      <c r="BD3" s="27"/>
      <c r="BE3" s="27"/>
      <c r="BF3" s="29"/>
    </row>
    <row r="4" spans="1:58" ht="13.5" customHeight="1" x14ac:dyDescent="0.4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"/>
      <c r="AM4" s="1"/>
      <c r="AN4" s="1"/>
      <c r="AO4" s="25"/>
      <c r="AP4" s="26"/>
      <c r="AQ4" s="27"/>
      <c r="AR4" s="11" t="s">
        <v>9</v>
      </c>
      <c r="AS4" s="12">
        <v>10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9"/>
    </row>
    <row r="5" spans="1:58" ht="13.5" customHeight="1" x14ac:dyDescent="0.4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"/>
      <c r="AM5" s="1"/>
      <c r="AN5" s="1"/>
      <c r="AO5" s="25"/>
      <c r="AP5" s="26"/>
      <c r="AQ5" s="27"/>
      <c r="AR5" s="11" t="s">
        <v>41</v>
      </c>
      <c r="AS5" s="12">
        <v>8</v>
      </c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9"/>
    </row>
    <row r="6" spans="1:58" ht="1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22">
        <f>seikyuuNo</f>
        <v>1234567</v>
      </c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"/>
      <c r="AM6" s="1"/>
      <c r="AN6" s="1"/>
      <c r="AO6" s="25"/>
      <c r="AP6" s="26"/>
      <c r="AQ6" s="27"/>
      <c r="AR6" s="11" t="s">
        <v>10</v>
      </c>
      <c r="AS6" s="12" t="s">
        <v>17</v>
      </c>
      <c r="AT6" s="27" t="s">
        <v>16</v>
      </c>
      <c r="AU6" s="27" t="s">
        <v>12</v>
      </c>
      <c r="AV6" s="27" t="s">
        <v>17</v>
      </c>
      <c r="AW6" s="27">
        <f>IF(round1=AT6,1,0)</f>
        <v>0</v>
      </c>
      <c r="AX6" s="27">
        <f>IF(round1=AU6,1,0)</f>
        <v>0</v>
      </c>
      <c r="AY6" s="27">
        <f>IF(round1=AV6,1,0)</f>
        <v>1</v>
      </c>
      <c r="AZ6" s="27"/>
      <c r="BA6" s="27"/>
      <c r="BB6" s="27"/>
      <c r="BC6" s="27"/>
      <c r="BD6" s="27"/>
      <c r="BE6" s="27"/>
      <c r="BF6" s="29"/>
    </row>
    <row r="7" spans="1:58" ht="15.7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23">
        <f>DATE(year1,month1,_day1)</f>
        <v>43861</v>
      </c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"/>
      <c r="AM7" s="1"/>
      <c r="AN7" s="1"/>
      <c r="AO7" s="25"/>
      <c r="AP7" s="26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9"/>
    </row>
    <row r="8" spans="1:58" ht="12.75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"/>
      <c r="AM8" s="1"/>
      <c r="AN8" s="1"/>
      <c r="AO8" s="25"/>
      <c r="AP8" s="26"/>
      <c r="AQ8" s="27"/>
      <c r="AR8" s="11" t="s">
        <v>47</v>
      </c>
      <c r="AS8" s="12">
        <v>2020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</row>
    <row r="9" spans="1:58" ht="12.75" customHeight="1" x14ac:dyDescent="0.4">
      <c r="A9" s="2" t="s">
        <v>2</v>
      </c>
      <c r="B9" s="2"/>
      <c r="C9" s="145" t="s">
        <v>3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"/>
      <c r="AM9" s="1"/>
      <c r="AN9" s="1"/>
      <c r="AO9" s="25"/>
      <c r="AP9" s="26"/>
      <c r="AQ9" s="27"/>
      <c r="AR9" s="11" t="s">
        <v>48</v>
      </c>
      <c r="AS9" s="12">
        <v>1</v>
      </c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9"/>
    </row>
    <row r="10" spans="1:58" ht="12.75" customHeight="1" x14ac:dyDescent="0.35">
      <c r="A10" s="2"/>
      <c r="B10" s="2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3"/>
      <c r="V10" s="112" t="s">
        <v>35</v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9"/>
      <c r="AK10" s="9"/>
      <c r="AL10" s="1"/>
      <c r="AM10" s="1"/>
      <c r="AN10" s="1"/>
      <c r="AO10" s="25"/>
      <c r="AP10" s="26"/>
      <c r="AQ10" s="27"/>
      <c r="AR10" s="11" t="s">
        <v>49</v>
      </c>
      <c r="AS10" s="12">
        <v>31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9"/>
    </row>
    <row r="11" spans="1:58" ht="11.25" customHeight="1" x14ac:dyDescent="0.35">
      <c r="A11" s="2"/>
      <c r="B11" s="2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3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9"/>
      <c r="AK11" s="9"/>
      <c r="AL11" s="1"/>
      <c r="AM11" s="1"/>
      <c r="AN11" s="1"/>
      <c r="AO11" s="25"/>
      <c r="AP11" s="26"/>
      <c r="AQ11" s="27"/>
      <c r="AR11" s="27"/>
      <c r="AS11" s="35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9"/>
    </row>
    <row r="12" spans="1:58" ht="12" customHeight="1" x14ac:dyDescent="0.35">
      <c r="A12" s="2"/>
      <c r="B12" s="2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3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9"/>
      <c r="AK12" s="9"/>
      <c r="AL12" s="1"/>
      <c r="AM12" s="1"/>
      <c r="AN12" s="1"/>
      <c r="AO12" s="25"/>
      <c r="AP12" s="26"/>
      <c r="AQ12" s="27"/>
      <c r="AR12" s="11" t="s">
        <v>13</v>
      </c>
      <c r="AS12" s="12">
        <v>1234567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9"/>
    </row>
    <row r="13" spans="1:58" ht="9.75" customHeight="1" x14ac:dyDescent="0.35">
      <c r="A13" s="2"/>
      <c r="B13" s="2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9"/>
      <c r="AK13" s="9"/>
      <c r="AL13" s="1"/>
      <c r="AM13" s="1"/>
      <c r="AN13" s="1"/>
      <c r="AO13" s="25"/>
      <c r="AP13" s="26"/>
      <c r="AQ13" s="27"/>
      <c r="AR13" s="27"/>
      <c r="AS13" s="35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9"/>
    </row>
    <row r="14" spans="1:58" ht="14.25" customHeight="1" x14ac:dyDescent="0.35">
      <c r="A14" s="2"/>
      <c r="B14" s="2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3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9"/>
      <c r="AK14" s="9"/>
      <c r="AL14" s="1"/>
      <c r="AM14" s="1"/>
      <c r="AN14" s="1"/>
      <c r="AO14" s="25"/>
      <c r="AP14" s="26"/>
      <c r="AQ14" s="27"/>
      <c r="AR14" s="27"/>
      <c r="AS14" s="35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9"/>
    </row>
    <row r="15" spans="1:58" ht="13.5" customHeight="1" x14ac:dyDescent="0.3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"/>
      <c r="U15" s="3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9"/>
      <c r="AK15" s="9"/>
      <c r="AL15" s="1"/>
      <c r="AM15" s="1"/>
      <c r="AN15" s="1"/>
      <c r="AO15" s="25"/>
      <c r="AP15" s="26"/>
      <c r="AQ15" s="27"/>
      <c r="AR15" s="11" t="s">
        <v>44</v>
      </c>
      <c r="AS15" s="36">
        <v>2020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9"/>
    </row>
    <row r="16" spans="1:58" ht="15.75" customHeight="1" x14ac:dyDescent="0.35">
      <c r="A16" s="5"/>
      <c r="B16" s="124" t="s">
        <v>31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3"/>
      <c r="U16" s="3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6"/>
      <c r="AK16" s="6"/>
      <c r="AL16" s="1"/>
      <c r="AM16" s="1"/>
      <c r="AN16" s="1"/>
      <c r="AO16" s="25"/>
      <c r="AP16" s="26"/>
      <c r="AQ16" s="27"/>
      <c r="AR16" s="11" t="s">
        <v>45</v>
      </c>
      <c r="AS16" s="36">
        <v>2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9"/>
    </row>
    <row r="17" spans="1:58" ht="15" customHeight="1" x14ac:dyDescent="0.4">
      <c r="A17" s="5"/>
      <c r="B17" s="91" t="s">
        <v>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3"/>
      <c r="U17" s="44" t="s">
        <v>42</v>
      </c>
      <c r="V17" s="44"/>
      <c r="W17" s="44"/>
      <c r="X17" s="43"/>
      <c r="Y17" s="111"/>
      <c r="Z17" s="111"/>
      <c r="AA17" s="111"/>
      <c r="AB17" s="111"/>
      <c r="AC17" s="111"/>
      <c r="AD17" s="111"/>
      <c r="AE17" s="45"/>
      <c r="AF17" s="3"/>
      <c r="AG17" s="6"/>
      <c r="AH17" s="6"/>
      <c r="AI17" s="6"/>
      <c r="AJ17" s="6"/>
      <c r="AK17" s="6"/>
      <c r="AL17" s="1"/>
      <c r="AM17" s="1"/>
      <c r="AN17" s="1"/>
      <c r="AO17" s="25"/>
      <c r="AP17" s="26"/>
      <c r="AQ17" s="27"/>
      <c r="AR17" s="11" t="s">
        <v>46</v>
      </c>
      <c r="AS17" s="36">
        <v>29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9"/>
    </row>
    <row r="18" spans="1:58" ht="4.5" customHeight="1" thickBot="1" x14ac:dyDescent="0.45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6"/>
      <c r="AH18" s="6"/>
      <c r="AI18" s="6"/>
      <c r="AJ18" s="6"/>
      <c r="AK18" s="6"/>
      <c r="AL18" s="1"/>
      <c r="AM18" s="1"/>
      <c r="AN18" s="1"/>
      <c r="AO18" s="25"/>
      <c r="AP18" s="26"/>
      <c r="AQ18" s="27"/>
      <c r="AR18" s="20"/>
      <c r="AS18" s="40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9"/>
    </row>
    <row r="19" spans="1:58" ht="13.5" customHeight="1" x14ac:dyDescent="0.4">
      <c r="A19" s="5"/>
      <c r="B19" s="5"/>
      <c r="C19" s="5"/>
      <c r="D19" s="5"/>
      <c r="E19" s="135" t="s">
        <v>18</v>
      </c>
      <c r="F19" s="136"/>
      <c r="G19" s="136"/>
      <c r="H19" s="136"/>
      <c r="I19" s="137"/>
      <c r="J19" s="138" t="s">
        <v>19</v>
      </c>
      <c r="K19" s="136"/>
      <c r="L19" s="136"/>
      <c r="M19" s="136"/>
      <c r="N19" s="137"/>
      <c r="O19" s="138" t="s">
        <v>20</v>
      </c>
      <c r="P19" s="136"/>
      <c r="Q19" s="136"/>
      <c r="R19" s="137"/>
      <c r="S19" s="138" t="s">
        <v>21</v>
      </c>
      <c r="T19" s="136"/>
      <c r="U19" s="136"/>
      <c r="V19" s="136"/>
      <c r="W19" s="137"/>
      <c r="X19" s="138" t="s">
        <v>22</v>
      </c>
      <c r="Y19" s="136"/>
      <c r="Z19" s="136"/>
      <c r="AA19" s="136"/>
      <c r="AB19" s="136"/>
      <c r="AC19" s="137"/>
      <c r="AD19" s="138" t="s">
        <v>6</v>
      </c>
      <c r="AE19" s="136"/>
      <c r="AF19" s="136"/>
      <c r="AG19" s="136"/>
      <c r="AH19" s="139"/>
      <c r="AI19" s="6"/>
      <c r="AJ19" s="6"/>
      <c r="AK19" s="6"/>
      <c r="AL19" s="1"/>
      <c r="AM19" s="1"/>
      <c r="AN19" s="1"/>
      <c r="AO19" s="25"/>
      <c r="AP19" s="26"/>
      <c r="AQ19" s="27"/>
      <c r="AR19" s="27"/>
      <c r="AS19" s="35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9"/>
    </row>
    <row r="20" spans="1:58" ht="13.5" customHeight="1" thickBot="1" x14ac:dyDescent="0.45">
      <c r="A20" s="3"/>
      <c r="B20" s="1"/>
      <c r="C20" s="1"/>
      <c r="D20" s="1"/>
      <c r="E20" s="146"/>
      <c r="F20" s="147"/>
      <c r="G20" s="147"/>
      <c r="H20" s="147"/>
      <c r="I20" s="148"/>
      <c r="J20" s="149"/>
      <c r="K20" s="147"/>
      <c r="L20" s="147"/>
      <c r="M20" s="147"/>
      <c r="N20" s="148"/>
      <c r="O20" s="149"/>
      <c r="P20" s="147"/>
      <c r="Q20" s="147"/>
      <c r="R20" s="148"/>
      <c r="S20" s="150">
        <f>E20-J20-O20</f>
        <v>0</v>
      </c>
      <c r="T20" s="151"/>
      <c r="U20" s="151"/>
      <c r="V20" s="151"/>
      <c r="W20" s="152"/>
      <c r="X20" s="150" t="str">
        <f>IF(ISBLANK(S29),"",W51+AE51)</f>
        <v/>
      </c>
      <c r="Y20" s="151"/>
      <c r="Z20" s="151"/>
      <c r="AA20" s="151"/>
      <c r="AB20" s="151"/>
      <c r="AC20" s="152"/>
      <c r="AD20" s="99" t="str">
        <f>IF(ISBLANK(S29),"",IF(exemption,"",(W52+AE52)))</f>
        <v/>
      </c>
      <c r="AE20" s="100"/>
      <c r="AF20" s="100"/>
      <c r="AG20" s="100"/>
      <c r="AH20" s="101"/>
      <c r="AI20" s="1"/>
      <c r="AJ20" s="1"/>
      <c r="AK20" s="3"/>
      <c r="AL20" s="1"/>
      <c r="AM20" s="1"/>
      <c r="AN20" s="1"/>
      <c r="AO20" s="25"/>
      <c r="AP20" s="26"/>
      <c r="AQ20" s="27"/>
      <c r="AR20" s="27"/>
      <c r="AS20" s="35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9"/>
    </row>
    <row r="21" spans="1:58" ht="9" customHeight="1" x14ac:dyDescent="0.4">
      <c r="A21" s="3"/>
      <c r="B21" s="1"/>
      <c r="C21" s="1"/>
      <c r="D21" s="1"/>
      <c r="E21" s="125" t="s">
        <v>23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9" t="s">
        <v>32</v>
      </c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1"/>
      <c r="AI21" s="1"/>
      <c r="AJ21" s="1"/>
      <c r="AK21" s="3"/>
      <c r="AL21" s="1"/>
      <c r="AM21" s="1"/>
      <c r="AN21" s="1"/>
      <c r="AO21" s="25"/>
      <c r="AP21" s="26"/>
      <c r="AQ21" s="27"/>
      <c r="AR21" s="27"/>
      <c r="AS21" s="35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9"/>
    </row>
    <row r="22" spans="1:58" ht="7.5" customHeight="1" x14ac:dyDescent="0.4">
      <c r="A22" s="1"/>
      <c r="B22" s="1"/>
      <c r="C22" s="1"/>
      <c r="D22" s="1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4"/>
      <c r="AI22" s="1"/>
      <c r="AJ22" s="1"/>
      <c r="AK22" s="1"/>
      <c r="AL22" s="1"/>
      <c r="AM22" s="1"/>
      <c r="AN22" s="1"/>
      <c r="AO22" s="25"/>
      <c r="AP22" s="26"/>
      <c r="AQ22" s="27"/>
      <c r="AR22" s="27"/>
      <c r="AS22" s="35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9"/>
    </row>
    <row r="23" spans="1:58" ht="13.5" customHeight="1" x14ac:dyDescent="0.4">
      <c r="A23" s="1"/>
      <c r="B23" s="1"/>
      <c r="C23" s="1"/>
      <c r="D23" s="1"/>
      <c r="E23" s="140" t="str">
        <f>IF(ISBLANK(S29),"",AA53+S20)</f>
        <v/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2"/>
      <c r="S23" s="105"/>
      <c r="T23" s="103" t="s">
        <v>33</v>
      </c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8"/>
      <c r="AI23" s="1"/>
      <c r="AJ23" s="1"/>
      <c r="AK23" s="1"/>
      <c r="AL23" s="1"/>
      <c r="AM23" s="1"/>
      <c r="AN23" s="1"/>
      <c r="AO23" s="25"/>
      <c r="AP23" s="26"/>
      <c r="AQ23" s="27"/>
      <c r="AR23" s="11" t="s">
        <v>24</v>
      </c>
      <c r="AS23" s="39" t="s">
        <v>25</v>
      </c>
      <c r="AT23" s="27" t="s">
        <v>25</v>
      </c>
      <c r="AU23" s="27" t="s">
        <v>26</v>
      </c>
      <c r="AV23" s="27"/>
      <c r="AW23" s="27">
        <f>IF(hutan=AT23,1,0)</f>
        <v>1</v>
      </c>
      <c r="AX23" s="27">
        <f>IF(hutan=AU23,1,0)</f>
        <v>0</v>
      </c>
      <c r="AY23" s="27"/>
      <c r="AZ23" s="27"/>
      <c r="BA23" s="27"/>
      <c r="BB23" s="27"/>
      <c r="BC23" s="27"/>
      <c r="BD23" s="27"/>
      <c r="BE23" s="27"/>
      <c r="BF23" s="29"/>
    </row>
    <row r="24" spans="1:58" ht="12.75" customHeight="1" x14ac:dyDescent="0.4">
      <c r="A24" s="1"/>
      <c r="B24" s="1"/>
      <c r="C24" s="1"/>
      <c r="D24" s="1"/>
      <c r="E24" s="140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2"/>
      <c r="S24" s="106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109"/>
      <c r="AI24" s="1"/>
      <c r="AJ24" s="1"/>
      <c r="AK24" s="1"/>
      <c r="AL24" s="1"/>
      <c r="AM24" s="1"/>
      <c r="AN24" s="1"/>
      <c r="AO24" s="25"/>
      <c r="AP24" s="26"/>
      <c r="AQ24" s="27"/>
      <c r="AR24" s="11" t="s">
        <v>27</v>
      </c>
      <c r="AS24" s="94" t="s">
        <v>30</v>
      </c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6"/>
      <c r="BF24" s="30"/>
    </row>
    <row r="25" spans="1:58" ht="16.5" customHeight="1" thickBot="1" x14ac:dyDescent="0.45">
      <c r="A25" s="1"/>
      <c r="B25" s="1"/>
      <c r="C25" s="1"/>
      <c r="D25" s="1"/>
      <c r="E25" s="15"/>
      <c r="F25" s="143">
        <f>DATE(year2,month2,_day2)</f>
        <v>43890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6"/>
      <c r="S25" s="10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110"/>
      <c r="AI25" s="1"/>
      <c r="AJ25" s="1"/>
      <c r="AK25" s="1"/>
      <c r="AL25" s="1"/>
      <c r="AM25" s="1"/>
      <c r="AN25" s="1"/>
      <c r="AO25" s="25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9"/>
    </row>
    <row r="26" spans="1:58" ht="12.75" customHeight="1" x14ac:dyDescent="0.4">
      <c r="A26" s="3"/>
      <c r="B26" s="7"/>
      <c r="C26" s="102" t="str">
        <f>IF(hutan1=1,hutantext,"")</f>
        <v>誠に勝手ながら、振込手数料はお客様のご負担でお願いいたします。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7"/>
      <c r="AK26" s="3"/>
      <c r="AL26" s="1"/>
      <c r="AM26" s="1"/>
      <c r="AN26" s="1"/>
      <c r="AO26" s="25"/>
      <c r="AP26" s="26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9"/>
    </row>
    <row r="27" spans="1:58" ht="12.75" customHeight="1" thickBot="1" x14ac:dyDescent="0.45">
      <c r="A27" s="3"/>
      <c r="B27" s="7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7"/>
      <c r="AK27" s="3"/>
      <c r="AL27" s="1"/>
      <c r="AM27" s="1"/>
      <c r="AN27" s="1"/>
      <c r="AO27" s="25"/>
      <c r="AP27" s="26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9"/>
    </row>
    <row r="28" spans="1:58" ht="13.5" customHeight="1" x14ac:dyDescent="0.4">
      <c r="A28" s="3"/>
      <c r="B28" s="41" t="s">
        <v>37</v>
      </c>
      <c r="C28" s="125" t="s">
        <v>28</v>
      </c>
      <c r="D28" s="126"/>
      <c r="E28" s="126"/>
      <c r="F28" s="126"/>
      <c r="G28" s="144"/>
      <c r="H28" s="92" t="s">
        <v>29</v>
      </c>
      <c r="I28" s="97"/>
      <c r="J28" s="97"/>
      <c r="K28" s="97"/>
      <c r="L28" s="97"/>
      <c r="M28" s="97"/>
      <c r="N28" s="97"/>
      <c r="O28" s="97"/>
      <c r="P28" s="97"/>
      <c r="Q28" s="97"/>
      <c r="R28" s="93"/>
      <c r="S28" s="92" t="s">
        <v>4</v>
      </c>
      <c r="T28" s="97"/>
      <c r="U28" s="97"/>
      <c r="V28" s="93"/>
      <c r="W28" s="92" t="s">
        <v>5</v>
      </c>
      <c r="X28" s="93"/>
      <c r="Y28" s="92" t="str">
        <f>IF(included=1,"単価(税込)",IF(excluded=1,"単価(税抜)","単価"))</f>
        <v>単価(税抜)</v>
      </c>
      <c r="Z28" s="97"/>
      <c r="AA28" s="93"/>
      <c r="AB28" s="92" t="str">
        <f>IF(included=1,"金額(税込)",IF(excluded=1,"金額(税抜)","金額"))</f>
        <v>金額(税抜)</v>
      </c>
      <c r="AC28" s="97"/>
      <c r="AD28" s="97"/>
      <c r="AE28" s="97"/>
      <c r="AF28" s="97"/>
      <c r="AG28" s="97"/>
      <c r="AH28" s="97"/>
      <c r="AI28" s="98"/>
      <c r="AJ28" s="7"/>
      <c r="AK28" s="3"/>
      <c r="AL28" s="1"/>
      <c r="AM28" s="1"/>
      <c r="AN28" s="1"/>
      <c r="AO28" s="25"/>
      <c r="AP28" s="26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9"/>
    </row>
    <row r="29" spans="1:58" ht="13.5" customHeight="1" x14ac:dyDescent="0.4">
      <c r="A29" s="3"/>
      <c r="B29" s="46"/>
      <c r="C29" s="84"/>
      <c r="D29" s="84"/>
      <c r="E29" s="84"/>
      <c r="F29" s="84"/>
      <c r="G29" s="85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3"/>
      <c r="S29" s="53"/>
      <c r="T29" s="54"/>
      <c r="U29" s="54"/>
      <c r="V29" s="55"/>
      <c r="W29" s="62"/>
      <c r="X29" s="63"/>
      <c r="Y29" s="53"/>
      <c r="Z29" s="54"/>
      <c r="AA29" s="55"/>
      <c r="AB29" s="50">
        <f t="shared" ref="AB29:AB49" si="0">IF(roundup,ROUNDUP(S29*Y29,0),IF(rounddown,ROUNDDOWN(S29*Y29,0),ROUND(S29*Y29,0)))</f>
        <v>0</v>
      </c>
      <c r="AC29" s="51"/>
      <c r="AD29" s="51"/>
      <c r="AE29" s="51"/>
      <c r="AF29" s="51"/>
      <c r="AG29" s="51"/>
      <c r="AH29" s="51"/>
      <c r="AI29" s="52"/>
      <c r="AJ29" s="7"/>
      <c r="AK29" s="3"/>
      <c r="AL29" s="1"/>
      <c r="AM29" s="1"/>
      <c r="AN29" s="1"/>
      <c r="AO29" s="25"/>
      <c r="AP29" s="26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9"/>
    </row>
    <row r="30" spans="1:58" ht="13.5" customHeight="1" thickBot="1" x14ac:dyDescent="0.45">
      <c r="A30" s="3"/>
      <c r="B30" s="47"/>
      <c r="C30" s="84"/>
      <c r="D30" s="84"/>
      <c r="E30" s="84"/>
      <c r="F30" s="84"/>
      <c r="G30" s="85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3"/>
      <c r="S30" s="53"/>
      <c r="T30" s="54"/>
      <c r="U30" s="54"/>
      <c r="V30" s="55"/>
      <c r="W30" s="62"/>
      <c r="X30" s="63"/>
      <c r="Y30" s="53"/>
      <c r="Z30" s="54"/>
      <c r="AA30" s="55"/>
      <c r="AB30" s="50">
        <f t="shared" si="0"/>
        <v>0</v>
      </c>
      <c r="AC30" s="51"/>
      <c r="AD30" s="51"/>
      <c r="AE30" s="51"/>
      <c r="AF30" s="51"/>
      <c r="AG30" s="51"/>
      <c r="AH30" s="51"/>
      <c r="AI30" s="52"/>
      <c r="AJ30" s="7"/>
      <c r="AK30" s="3"/>
      <c r="AL30" s="1"/>
      <c r="AM30" s="1"/>
      <c r="AN30" s="1"/>
      <c r="AO30" s="31"/>
      <c r="AP30" s="32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4"/>
    </row>
    <row r="31" spans="1:58" ht="13.5" customHeight="1" x14ac:dyDescent="0.4">
      <c r="A31" s="3"/>
      <c r="B31" s="48"/>
      <c r="C31" s="84"/>
      <c r="D31" s="84"/>
      <c r="E31" s="84"/>
      <c r="F31" s="84"/>
      <c r="G31" s="85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3"/>
      <c r="S31" s="53"/>
      <c r="T31" s="54"/>
      <c r="U31" s="54"/>
      <c r="V31" s="55"/>
      <c r="W31" s="62"/>
      <c r="X31" s="63"/>
      <c r="Y31" s="53"/>
      <c r="Z31" s="54"/>
      <c r="AA31" s="55"/>
      <c r="AB31" s="50">
        <f t="shared" si="0"/>
        <v>0</v>
      </c>
      <c r="AC31" s="51"/>
      <c r="AD31" s="51"/>
      <c r="AE31" s="51"/>
      <c r="AF31" s="51"/>
      <c r="AG31" s="51"/>
      <c r="AH31" s="51"/>
      <c r="AI31" s="52"/>
      <c r="AJ31" s="7"/>
      <c r="AK31" s="3"/>
      <c r="AL31" s="1"/>
      <c r="AM31" s="1"/>
      <c r="AN31" s="1"/>
      <c r="AO31" s="1"/>
      <c r="AP31" s="1"/>
    </row>
    <row r="32" spans="1:58" ht="13.5" customHeight="1" x14ac:dyDescent="0.4">
      <c r="A32" s="3"/>
      <c r="B32" s="47"/>
      <c r="C32" s="84"/>
      <c r="D32" s="84"/>
      <c r="E32" s="84"/>
      <c r="F32" s="84"/>
      <c r="G32" s="85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53"/>
      <c r="T32" s="54"/>
      <c r="U32" s="54"/>
      <c r="V32" s="55"/>
      <c r="W32" s="62"/>
      <c r="X32" s="63"/>
      <c r="Y32" s="53"/>
      <c r="Z32" s="54"/>
      <c r="AA32" s="55"/>
      <c r="AB32" s="50">
        <f t="shared" si="0"/>
        <v>0</v>
      </c>
      <c r="AC32" s="51"/>
      <c r="AD32" s="51"/>
      <c r="AE32" s="51"/>
      <c r="AF32" s="51"/>
      <c r="AG32" s="51"/>
      <c r="AH32" s="51"/>
      <c r="AI32" s="52"/>
      <c r="AJ32" s="7"/>
      <c r="AK32" s="3"/>
      <c r="AL32" s="1"/>
      <c r="AM32" s="1"/>
      <c r="AN32" s="1"/>
      <c r="AO32" s="1"/>
      <c r="AP32" s="1"/>
    </row>
    <row r="33" spans="1:42" ht="13.5" customHeight="1" x14ac:dyDescent="0.4">
      <c r="A33" s="3"/>
      <c r="B33" s="48"/>
      <c r="C33" s="84"/>
      <c r="D33" s="84"/>
      <c r="E33" s="84"/>
      <c r="F33" s="84"/>
      <c r="G33" s="85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3"/>
      <c r="S33" s="53"/>
      <c r="T33" s="54"/>
      <c r="U33" s="54"/>
      <c r="V33" s="55"/>
      <c r="W33" s="62"/>
      <c r="X33" s="63"/>
      <c r="Y33" s="53"/>
      <c r="Z33" s="54"/>
      <c r="AA33" s="55"/>
      <c r="AB33" s="50">
        <f t="shared" si="0"/>
        <v>0</v>
      </c>
      <c r="AC33" s="51"/>
      <c r="AD33" s="51"/>
      <c r="AE33" s="51"/>
      <c r="AF33" s="51"/>
      <c r="AG33" s="51"/>
      <c r="AH33" s="51"/>
      <c r="AI33" s="52"/>
      <c r="AJ33" s="7"/>
      <c r="AK33" s="3"/>
      <c r="AL33" s="1"/>
      <c r="AM33" s="1"/>
      <c r="AN33" s="1"/>
      <c r="AO33" s="1"/>
      <c r="AP33" s="1"/>
    </row>
    <row r="34" spans="1:42" ht="13.5" customHeight="1" x14ac:dyDescent="0.4">
      <c r="A34" s="3"/>
      <c r="B34" s="47"/>
      <c r="C34" s="84"/>
      <c r="D34" s="84"/>
      <c r="E34" s="84"/>
      <c r="F34" s="84"/>
      <c r="G34" s="85"/>
      <c r="H34" s="81"/>
      <c r="I34" s="82"/>
      <c r="J34" s="82"/>
      <c r="K34" s="82"/>
      <c r="L34" s="82"/>
      <c r="M34" s="82"/>
      <c r="N34" s="82"/>
      <c r="O34" s="82"/>
      <c r="P34" s="82"/>
      <c r="Q34" s="82"/>
      <c r="R34" s="83"/>
      <c r="S34" s="53"/>
      <c r="T34" s="54"/>
      <c r="U34" s="54"/>
      <c r="V34" s="55"/>
      <c r="W34" s="62"/>
      <c r="X34" s="63"/>
      <c r="Y34" s="53"/>
      <c r="Z34" s="54"/>
      <c r="AA34" s="55"/>
      <c r="AB34" s="50">
        <f t="shared" si="0"/>
        <v>0</v>
      </c>
      <c r="AC34" s="51"/>
      <c r="AD34" s="51"/>
      <c r="AE34" s="51"/>
      <c r="AF34" s="51"/>
      <c r="AG34" s="51"/>
      <c r="AH34" s="51"/>
      <c r="AI34" s="52"/>
      <c r="AJ34" s="7"/>
      <c r="AK34" s="3"/>
      <c r="AL34" s="1"/>
      <c r="AM34" s="1"/>
      <c r="AN34" s="1"/>
      <c r="AO34" s="1"/>
      <c r="AP34" s="1"/>
    </row>
    <row r="35" spans="1:42" ht="13.5" customHeight="1" x14ac:dyDescent="0.4">
      <c r="A35" s="3"/>
      <c r="B35" s="48"/>
      <c r="C35" s="84"/>
      <c r="D35" s="84"/>
      <c r="E35" s="84"/>
      <c r="F35" s="84"/>
      <c r="G35" s="85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3"/>
      <c r="S35" s="53"/>
      <c r="T35" s="54"/>
      <c r="U35" s="54"/>
      <c r="V35" s="55"/>
      <c r="W35" s="62"/>
      <c r="X35" s="63"/>
      <c r="Y35" s="53"/>
      <c r="Z35" s="54"/>
      <c r="AA35" s="55"/>
      <c r="AB35" s="50">
        <f t="shared" si="0"/>
        <v>0</v>
      </c>
      <c r="AC35" s="51"/>
      <c r="AD35" s="51"/>
      <c r="AE35" s="51"/>
      <c r="AF35" s="51"/>
      <c r="AG35" s="51"/>
      <c r="AH35" s="51"/>
      <c r="AI35" s="52"/>
      <c r="AJ35" s="7"/>
      <c r="AK35" s="3"/>
      <c r="AL35" s="1"/>
      <c r="AM35" s="1"/>
      <c r="AN35" s="1"/>
      <c r="AO35" s="1"/>
      <c r="AP35" s="1"/>
    </row>
    <row r="36" spans="1:42" ht="13.5" customHeight="1" x14ac:dyDescent="0.4">
      <c r="A36" s="3"/>
      <c r="B36" s="47"/>
      <c r="C36" s="84"/>
      <c r="D36" s="84"/>
      <c r="E36" s="84"/>
      <c r="F36" s="84"/>
      <c r="G36" s="85"/>
      <c r="H36" s="81"/>
      <c r="I36" s="82"/>
      <c r="J36" s="82"/>
      <c r="K36" s="82"/>
      <c r="L36" s="82"/>
      <c r="M36" s="82"/>
      <c r="N36" s="82"/>
      <c r="O36" s="82"/>
      <c r="P36" s="82"/>
      <c r="Q36" s="82"/>
      <c r="R36" s="83"/>
      <c r="S36" s="53"/>
      <c r="T36" s="54"/>
      <c r="U36" s="54"/>
      <c r="V36" s="55"/>
      <c r="W36" s="62"/>
      <c r="X36" s="63"/>
      <c r="Y36" s="53"/>
      <c r="Z36" s="54"/>
      <c r="AA36" s="55"/>
      <c r="AB36" s="50">
        <f t="shared" si="0"/>
        <v>0</v>
      </c>
      <c r="AC36" s="51"/>
      <c r="AD36" s="51"/>
      <c r="AE36" s="51"/>
      <c r="AF36" s="51"/>
      <c r="AG36" s="51"/>
      <c r="AH36" s="51"/>
      <c r="AI36" s="52"/>
      <c r="AJ36" s="7"/>
      <c r="AK36" s="3"/>
      <c r="AL36" s="1"/>
      <c r="AM36" s="1"/>
      <c r="AN36" s="1"/>
      <c r="AO36" s="37"/>
      <c r="AP36" s="1"/>
    </row>
    <row r="37" spans="1:42" ht="13.5" customHeight="1" x14ac:dyDescent="0.4">
      <c r="A37" s="3"/>
      <c r="B37" s="48"/>
      <c r="C37" s="84"/>
      <c r="D37" s="84"/>
      <c r="E37" s="84"/>
      <c r="F37" s="84"/>
      <c r="G37" s="85"/>
      <c r="H37" s="81"/>
      <c r="I37" s="82"/>
      <c r="J37" s="82"/>
      <c r="K37" s="82"/>
      <c r="L37" s="82"/>
      <c r="M37" s="82"/>
      <c r="N37" s="82"/>
      <c r="O37" s="82"/>
      <c r="P37" s="82"/>
      <c r="Q37" s="82"/>
      <c r="R37" s="83"/>
      <c r="S37" s="53"/>
      <c r="T37" s="54"/>
      <c r="U37" s="54"/>
      <c r="V37" s="55"/>
      <c r="W37" s="62"/>
      <c r="X37" s="63"/>
      <c r="Y37" s="53"/>
      <c r="Z37" s="54"/>
      <c r="AA37" s="55"/>
      <c r="AB37" s="50">
        <f t="shared" si="0"/>
        <v>0</v>
      </c>
      <c r="AC37" s="51"/>
      <c r="AD37" s="51"/>
      <c r="AE37" s="51"/>
      <c r="AF37" s="51"/>
      <c r="AG37" s="51"/>
      <c r="AH37" s="51"/>
      <c r="AI37" s="52"/>
      <c r="AJ37" s="7"/>
      <c r="AK37" s="3"/>
      <c r="AL37" s="1"/>
      <c r="AM37" s="1"/>
      <c r="AN37" s="1"/>
      <c r="AO37" s="37"/>
      <c r="AP37" s="1"/>
    </row>
    <row r="38" spans="1:42" ht="13.5" customHeight="1" x14ac:dyDescent="0.4">
      <c r="A38" s="3"/>
      <c r="B38" s="47"/>
      <c r="C38" s="84"/>
      <c r="D38" s="84"/>
      <c r="E38" s="84"/>
      <c r="F38" s="84"/>
      <c r="G38" s="85"/>
      <c r="H38" s="81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53"/>
      <c r="T38" s="54"/>
      <c r="U38" s="54"/>
      <c r="V38" s="55"/>
      <c r="W38" s="62"/>
      <c r="X38" s="63"/>
      <c r="Y38" s="53"/>
      <c r="Z38" s="54"/>
      <c r="AA38" s="55"/>
      <c r="AB38" s="50">
        <f t="shared" si="0"/>
        <v>0</v>
      </c>
      <c r="AC38" s="51"/>
      <c r="AD38" s="51"/>
      <c r="AE38" s="51"/>
      <c r="AF38" s="51"/>
      <c r="AG38" s="51"/>
      <c r="AH38" s="51"/>
      <c r="AI38" s="52"/>
      <c r="AJ38" s="7"/>
      <c r="AK38" s="3"/>
      <c r="AL38" s="1"/>
      <c r="AM38" s="1"/>
      <c r="AN38" s="1"/>
      <c r="AO38" s="37"/>
      <c r="AP38" s="1"/>
    </row>
    <row r="39" spans="1:42" ht="13.5" customHeight="1" x14ac:dyDescent="0.4">
      <c r="A39" s="3"/>
      <c r="B39" s="48"/>
      <c r="C39" s="84"/>
      <c r="D39" s="84"/>
      <c r="E39" s="84"/>
      <c r="F39" s="84"/>
      <c r="G39" s="85"/>
      <c r="H39" s="81"/>
      <c r="I39" s="82"/>
      <c r="J39" s="82"/>
      <c r="K39" s="82"/>
      <c r="L39" s="82"/>
      <c r="M39" s="82"/>
      <c r="N39" s="82"/>
      <c r="O39" s="82"/>
      <c r="P39" s="82"/>
      <c r="Q39" s="82"/>
      <c r="R39" s="83"/>
      <c r="S39" s="53"/>
      <c r="T39" s="54"/>
      <c r="U39" s="54"/>
      <c r="V39" s="55"/>
      <c r="W39" s="62"/>
      <c r="X39" s="63"/>
      <c r="Y39" s="53"/>
      <c r="Z39" s="54"/>
      <c r="AA39" s="55"/>
      <c r="AB39" s="50">
        <f t="shared" si="0"/>
        <v>0</v>
      </c>
      <c r="AC39" s="51"/>
      <c r="AD39" s="51"/>
      <c r="AE39" s="51"/>
      <c r="AF39" s="51"/>
      <c r="AG39" s="51"/>
      <c r="AH39" s="51"/>
      <c r="AI39" s="52"/>
      <c r="AJ39" s="7"/>
      <c r="AK39" s="3"/>
      <c r="AL39" s="1"/>
      <c r="AM39" s="1"/>
      <c r="AN39" s="1"/>
      <c r="AO39" s="37"/>
      <c r="AP39" s="1"/>
    </row>
    <row r="40" spans="1:42" ht="13.5" customHeight="1" x14ac:dyDescent="0.4">
      <c r="A40" s="3"/>
      <c r="B40" s="47"/>
      <c r="C40" s="84"/>
      <c r="D40" s="84"/>
      <c r="E40" s="84"/>
      <c r="F40" s="84"/>
      <c r="G40" s="85"/>
      <c r="H40" s="81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53"/>
      <c r="T40" s="54"/>
      <c r="U40" s="54"/>
      <c r="V40" s="55"/>
      <c r="W40" s="62"/>
      <c r="X40" s="63"/>
      <c r="Y40" s="53"/>
      <c r="Z40" s="54"/>
      <c r="AA40" s="55"/>
      <c r="AB40" s="50">
        <f t="shared" si="0"/>
        <v>0</v>
      </c>
      <c r="AC40" s="51"/>
      <c r="AD40" s="51"/>
      <c r="AE40" s="51"/>
      <c r="AF40" s="51"/>
      <c r="AG40" s="51"/>
      <c r="AH40" s="51"/>
      <c r="AI40" s="52"/>
      <c r="AJ40" s="7"/>
      <c r="AK40" s="3"/>
      <c r="AL40" s="1"/>
      <c r="AM40" s="1"/>
      <c r="AN40" s="1"/>
      <c r="AO40" s="37"/>
      <c r="AP40" s="1"/>
    </row>
    <row r="41" spans="1:42" ht="13.5" customHeight="1" x14ac:dyDescent="0.4">
      <c r="A41" s="3"/>
      <c r="B41" s="48"/>
      <c r="C41" s="84"/>
      <c r="D41" s="84"/>
      <c r="E41" s="84"/>
      <c r="F41" s="84"/>
      <c r="G41" s="85"/>
      <c r="H41" s="81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53"/>
      <c r="T41" s="54"/>
      <c r="U41" s="54"/>
      <c r="V41" s="55"/>
      <c r="W41" s="62"/>
      <c r="X41" s="63"/>
      <c r="Y41" s="53"/>
      <c r="Z41" s="54"/>
      <c r="AA41" s="55"/>
      <c r="AB41" s="50">
        <f t="shared" si="0"/>
        <v>0</v>
      </c>
      <c r="AC41" s="51"/>
      <c r="AD41" s="51"/>
      <c r="AE41" s="51"/>
      <c r="AF41" s="51"/>
      <c r="AG41" s="51"/>
      <c r="AH41" s="51"/>
      <c r="AI41" s="52"/>
      <c r="AJ41" s="7"/>
      <c r="AK41" s="3"/>
      <c r="AL41" s="1"/>
      <c r="AM41" s="1"/>
      <c r="AN41" s="1"/>
      <c r="AO41" s="37"/>
      <c r="AP41" s="1"/>
    </row>
    <row r="42" spans="1:42" ht="13.5" customHeight="1" x14ac:dyDescent="0.4">
      <c r="A42" s="3"/>
      <c r="B42" s="47"/>
      <c r="C42" s="84"/>
      <c r="D42" s="84"/>
      <c r="E42" s="84"/>
      <c r="F42" s="84"/>
      <c r="G42" s="85"/>
      <c r="H42" s="81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53"/>
      <c r="T42" s="54"/>
      <c r="U42" s="54"/>
      <c r="V42" s="55"/>
      <c r="W42" s="62"/>
      <c r="X42" s="63"/>
      <c r="Y42" s="53"/>
      <c r="Z42" s="54"/>
      <c r="AA42" s="55"/>
      <c r="AB42" s="50">
        <f t="shared" si="0"/>
        <v>0</v>
      </c>
      <c r="AC42" s="51"/>
      <c r="AD42" s="51"/>
      <c r="AE42" s="51"/>
      <c r="AF42" s="51"/>
      <c r="AG42" s="51"/>
      <c r="AH42" s="51"/>
      <c r="AI42" s="52"/>
      <c r="AJ42" s="7"/>
      <c r="AK42" s="3"/>
      <c r="AL42" s="1"/>
      <c r="AM42" s="1"/>
      <c r="AN42" s="1"/>
      <c r="AO42" s="37"/>
      <c r="AP42" s="1"/>
    </row>
    <row r="43" spans="1:42" ht="13.5" customHeight="1" x14ac:dyDescent="0.4">
      <c r="A43" s="3"/>
      <c r="B43" s="48"/>
      <c r="C43" s="84"/>
      <c r="D43" s="84"/>
      <c r="E43" s="84"/>
      <c r="F43" s="84"/>
      <c r="G43" s="85"/>
      <c r="H43" s="81"/>
      <c r="I43" s="82"/>
      <c r="J43" s="82"/>
      <c r="K43" s="82"/>
      <c r="L43" s="82"/>
      <c r="M43" s="82"/>
      <c r="N43" s="82"/>
      <c r="O43" s="82"/>
      <c r="P43" s="82"/>
      <c r="Q43" s="82"/>
      <c r="R43" s="83"/>
      <c r="S43" s="53"/>
      <c r="T43" s="54"/>
      <c r="U43" s="54"/>
      <c r="V43" s="55"/>
      <c r="W43" s="62"/>
      <c r="X43" s="63"/>
      <c r="Y43" s="53"/>
      <c r="Z43" s="54"/>
      <c r="AA43" s="55"/>
      <c r="AB43" s="50">
        <f t="shared" si="0"/>
        <v>0</v>
      </c>
      <c r="AC43" s="51"/>
      <c r="AD43" s="51"/>
      <c r="AE43" s="51"/>
      <c r="AF43" s="51"/>
      <c r="AG43" s="51"/>
      <c r="AH43" s="51"/>
      <c r="AI43" s="52"/>
      <c r="AJ43" s="7"/>
      <c r="AK43" s="3"/>
      <c r="AL43" s="1"/>
      <c r="AM43" s="1"/>
      <c r="AN43" s="1"/>
      <c r="AO43" s="10"/>
      <c r="AP43" s="1"/>
    </row>
    <row r="44" spans="1:42" ht="13.5" customHeight="1" x14ac:dyDescent="0.4">
      <c r="A44" s="3"/>
      <c r="B44" s="47"/>
      <c r="C44" s="84"/>
      <c r="D44" s="84"/>
      <c r="E44" s="84"/>
      <c r="F44" s="84"/>
      <c r="G44" s="85"/>
      <c r="H44" s="81"/>
      <c r="I44" s="82"/>
      <c r="J44" s="82"/>
      <c r="K44" s="82"/>
      <c r="L44" s="82"/>
      <c r="M44" s="82"/>
      <c r="N44" s="82"/>
      <c r="O44" s="82"/>
      <c r="P44" s="82"/>
      <c r="Q44" s="82"/>
      <c r="R44" s="83"/>
      <c r="S44" s="53"/>
      <c r="T44" s="54"/>
      <c r="U44" s="54"/>
      <c r="V44" s="55"/>
      <c r="W44" s="62"/>
      <c r="X44" s="63"/>
      <c r="Y44" s="53"/>
      <c r="Z44" s="54"/>
      <c r="AA44" s="55"/>
      <c r="AB44" s="50">
        <f t="shared" si="0"/>
        <v>0</v>
      </c>
      <c r="AC44" s="51"/>
      <c r="AD44" s="51"/>
      <c r="AE44" s="51"/>
      <c r="AF44" s="51"/>
      <c r="AG44" s="51"/>
      <c r="AH44" s="51"/>
      <c r="AI44" s="52"/>
      <c r="AJ44" s="7"/>
      <c r="AK44" s="3"/>
      <c r="AL44" s="1"/>
      <c r="AM44" s="1"/>
      <c r="AN44" s="1"/>
      <c r="AO44" s="1"/>
      <c r="AP44" s="1"/>
    </row>
    <row r="45" spans="1:42" ht="13.5" customHeight="1" x14ac:dyDescent="0.4">
      <c r="A45" s="3"/>
      <c r="B45" s="48"/>
      <c r="C45" s="84"/>
      <c r="D45" s="84"/>
      <c r="E45" s="84"/>
      <c r="F45" s="84"/>
      <c r="G45" s="85"/>
      <c r="H45" s="81"/>
      <c r="I45" s="82"/>
      <c r="J45" s="82"/>
      <c r="K45" s="82"/>
      <c r="L45" s="82"/>
      <c r="M45" s="82"/>
      <c r="N45" s="82"/>
      <c r="O45" s="82"/>
      <c r="P45" s="82"/>
      <c r="Q45" s="82"/>
      <c r="R45" s="83"/>
      <c r="S45" s="53"/>
      <c r="T45" s="54"/>
      <c r="U45" s="54"/>
      <c r="V45" s="55"/>
      <c r="W45" s="62"/>
      <c r="X45" s="63"/>
      <c r="Y45" s="53"/>
      <c r="Z45" s="54"/>
      <c r="AA45" s="55"/>
      <c r="AB45" s="50">
        <f t="shared" si="0"/>
        <v>0</v>
      </c>
      <c r="AC45" s="51"/>
      <c r="AD45" s="51"/>
      <c r="AE45" s="51"/>
      <c r="AF45" s="51"/>
      <c r="AG45" s="51"/>
      <c r="AH45" s="51"/>
      <c r="AI45" s="52"/>
      <c r="AJ45" s="7"/>
      <c r="AK45" s="3"/>
      <c r="AL45" s="1"/>
      <c r="AM45" s="1"/>
      <c r="AN45" s="1"/>
      <c r="AO45" s="1"/>
      <c r="AP45" s="1"/>
    </row>
    <row r="46" spans="1:42" ht="13.5" customHeight="1" x14ac:dyDescent="0.4">
      <c r="A46" s="3"/>
      <c r="B46" s="47"/>
      <c r="C46" s="84"/>
      <c r="D46" s="84"/>
      <c r="E46" s="84"/>
      <c r="F46" s="84"/>
      <c r="G46" s="85"/>
      <c r="H46" s="81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53"/>
      <c r="T46" s="54"/>
      <c r="U46" s="54"/>
      <c r="V46" s="55"/>
      <c r="W46" s="62"/>
      <c r="X46" s="63"/>
      <c r="Y46" s="53"/>
      <c r="Z46" s="54"/>
      <c r="AA46" s="55"/>
      <c r="AB46" s="50">
        <f t="shared" si="0"/>
        <v>0</v>
      </c>
      <c r="AC46" s="51"/>
      <c r="AD46" s="51"/>
      <c r="AE46" s="51"/>
      <c r="AF46" s="51"/>
      <c r="AG46" s="51"/>
      <c r="AH46" s="51"/>
      <c r="AI46" s="52"/>
      <c r="AJ46" s="7"/>
      <c r="AK46" s="3"/>
      <c r="AL46" s="1"/>
      <c r="AM46" s="1"/>
      <c r="AN46" s="1"/>
      <c r="AO46" s="1"/>
      <c r="AP46" s="1"/>
    </row>
    <row r="47" spans="1:42" ht="13.5" customHeight="1" x14ac:dyDescent="0.4">
      <c r="A47" s="3"/>
      <c r="B47" s="48"/>
      <c r="C47" s="84"/>
      <c r="D47" s="84"/>
      <c r="E47" s="84"/>
      <c r="F47" s="84"/>
      <c r="G47" s="85"/>
      <c r="H47" s="81"/>
      <c r="I47" s="82"/>
      <c r="J47" s="82"/>
      <c r="K47" s="82"/>
      <c r="L47" s="82"/>
      <c r="M47" s="82"/>
      <c r="N47" s="82"/>
      <c r="O47" s="82"/>
      <c r="P47" s="82"/>
      <c r="Q47" s="82"/>
      <c r="R47" s="83"/>
      <c r="S47" s="53"/>
      <c r="T47" s="54"/>
      <c r="U47" s="54"/>
      <c r="V47" s="55"/>
      <c r="W47" s="62"/>
      <c r="X47" s="63"/>
      <c r="Y47" s="53"/>
      <c r="Z47" s="54"/>
      <c r="AA47" s="55"/>
      <c r="AB47" s="50">
        <f t="shared" si="0"/>
        <v>0</v>
      </c>
      <c r="AC47" s="51"/>
      <c r="AD47" s="51"/>
      <c r="AE47" s="51"/>
      <c r="AF47" s="51"/>
      <c r="AG47" s="51"/>
      <c r="AH47" s="51"/>
      <c r="AI47" s="52"/>
      <c r="AJ47" s="7"/>
      <c r="AK47" s="3"/>
      <c r="AL47" s="1"/>
      <c r="AM47" s="1"/>
      <c r="AN47" s="1"/>
      <c r="AO47" s="1"/>
      <c r="AP47" s="1"/>
    </row>
    <row r="48" spans="1:42" ht="13.5" customHeight="1" x14ac:dyDescent="0.4">
      <c r="A48" s="3"/>
      <c r="B48" s="47"/>
      <c r="C48" s="84"/>
      <c r="D48" s="84"/>
      <c r="E48" s="84"/>
      <c r="F48" s="84"/>
      <c r="G48" s="85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3"/>
      <c r="S48" s="53"/>
      <c r="T48" s="54"/>
      <c r="U48" s="54"/>
      <c r="V48" s="55"/>
      <c r="W48" s="62"/>
      <c r="X48" s="63"/>
      <c r="Y48" s="53"/>
      <c r="Z48" s="54"/>
      <c r="AA48" s="55"/>
      <c r="AB48" s="50">
        <f t="shared" si="0"/>
        <v>0</v>
      </c>
      <c r="AC48" s="51"/>
      <c r="AD48" s="51"/>
      <c r="AE48" s="51"/>
      <c r="AF48" s="51"/>
      <c r="AG48" s="51"/>
      <c r="AH48" s="51"/>
      <c r="AI48" s="52"/>
      <c r="AJ48" s="7"/>
      <c r="AK48" s="3"/>
      <c r="AL48" s="1"/>
      <c r="AM48" s="1"/>
      <c r="AN48" s="1"/>
      <c r="AO48" s="1"/>
      <c r="AP48" s="1"/>
    </row>
    <row r="49" spans="1:42" ht="13.5" customHeight="1" thickBot="1" x14ac:dyDescent="0.45">
      <c r="A49" s="7"/>
      <c r="B49" s="49"/>
      <c r="C49" s="89"/>
      <c r="D49" s="89"/>
      <c r="E49" s="89"/>
      <c r="F49" s="89"/>
      <c r="G49" s="90"/>
      <c r="H49" s="86"/>
      <c r="I49" s="87"/>
      <c r="J49" s="87"/>
      <c r="K49" s="87"/>
      <c r="L49" s="87"/>
      <c r="M49" s="87"/>
      <c r="N49" s="87"/>
      <c r="O49" s="87"/>
      <c r="P49" s="87"/>
      <c r="Q49" s="87"/>
      <c r="R49" s="88"/>
      <c r="S49" s="115"/>
      <c r="T49" s="116"/>
      <c r="U49" s="116"/>
      <c r="V49" s="117"/>
      <c r="W49" s="113"/>
      <c r="X49" s="114"/>
      <c r="Y49" s="115"/>
      <c r="Z49" s="116"/>
      <c r="AA49" s="117"/>
      <c r="AB49" s="118">
        <f t="shared" si="0"/>
        <v>0</v>
      </c>
      <c r="AC49" s="119"/>
      <c r="AD49" s="119"/>
      <c r="AE49" s="119"/>
      <c r="AF49" s="119"/>
      <c r="AG49" s="119"/>
      <c r="AH49" s="119"/>
      <c r="AI49" s="120"/>
      <c r="AJ49" s="7"/>
      <c r="AK49" s="3"/>
      <c r="AL49" s="1"/>
      <c r="AM49" s="1"/>
      <c r="AN49" s="1"/>
      <c r="AO49" s="1"/>
      <c r="AP49" s="1"/>
    </row>
    <row r="50" spans="1:42" ht="12.75" customHeight="1" x14ac:dyDescent="0.4">
      <c r="A50" s="7"/>
      <c r="B50" s="64" t="s">
        <v>34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  <c r="S50" s="73" t="s">
        <v>9</v>
      </c>
      <c r="T50" s="74"/>
      <c r="U50" s="74"/>
      <c r="V50" s="74"/>
      <c r="W50" s="75">
        <f>zei2/100</f>
        <v>0.1</v>
      </c>
      <c r="X50" s="75"/>
      <c r="Y50" s="75"/>
      <c r="Z50" s="75"/>
      <c r="AA50" s="74" t="s">
        <v>38</v>
      </c>
      <c r="AB50" s="74"/>
      <c r="AC50" s="74"/>
      <c r="AD50" s="74"/>
      <c r="AE50" s="75">
        <f>keigenzei1/100</f>
        <v>0.08</v>
      </c>
      <c r="AF50" s="75"/>
      <c r="AG50" s="75"/>
      <c r="AH50" s="75"/>
      <c r="AI50" s="76"/>
      <c r="AJ50" s="3"/>
      <c r="AK50" s="3"/>
      <c r="AL50" s="1"/>
      <c r="AM50" s="1"/>
      <c r="AN50" s="1"/>
      <c r="AO50" s="1"/>
      <c r="AP50" s="1"/>
    </row>
    <row r="51" spans="1:42" ht="12.75" customHeight="1" x14ac:dyDescent="0.4">
      <c r="A51" s="7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9"/>
      <c r="S51" s="77" t="s">
        <v>39</v>
      </c>
      <c r="T51" s="78"/>
      <c r="U51" s="78"/>
      <c r="V51" s="78"/>
      <c r="W51" s="79" t="str">
        <f>IF(ISBLANK($S$29),"",SUMIF($B$29:$B$49,"",$AB$29:$AI$49))</f>
        <v/>
      </c>
      <c r="X51" s="79"/>
      <c r="Y51" s="79"/>
      <c r="Z51" s="79"/>
      <c r="AA51" s="78" t="s">
        <v>39</v>
      </c>
      <c r="AB51" s="78"/>
      <c r="AC51" s="78"/>
      <c r="AD51" s="78"/>
      <c r="AE51" s="79" t="str">
        <f>IF(ISBLANK($S$29),"",SUMIF($B$29:$B$49,"※",$AB$29:$AI$49))</f>
        <v/>
      </c>
      <c r="AF51" s="79"/>
      <c r="AG51" s="79"/>
      <c r="AH51" s="79"/>
      <c r="AI51" s="80"/>
      <c r="AJ51" s="3"/>
      <c r="AK51" s="3"/>
      <c r="AL51" s="1"/>
      <c r="AM51" s="1"/>
      <c r="AN51" s="1"/>
      <c r="AO51" s="1"/>
      <c r="AP51" s="1"/>
    </row>
    <row r="52" spans="1:42" ht="12.75" customHeight="1" x14ac:dyDescent="0.4">
      <c r="A52" s="7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  <c r="S52" s="77" t="s">
        <v>40</v>
      </c>
      <c r="T52" s="78"/>
      <c r="U52" s="78"/>
      <c r="V52" s="78"/>
      <c r="W52" s="79" t="str">
        <f>IF(ISBLANK(S29),"",IF(excluded,IF(roundup,ROUNDUP(W51*zei2/100,0),IF(rounddown,ROUNDDOWN(W51*zei2/100,0),ROUND(W51*zei2/100,0))),IF(included,IF(roundup,ROUNDUP(W51/(100+zei2)*zei2,0),IF(rounddown,ROUNDDOWN(W51/(100+zei2)*zei2,0),ROUND(W51/(100+zei2)*zei2,0))),"")))</f>
        <v/>
      </c>
      <c r="X52" s="79"/>
      <c r="Y52" s="79"/>
      <c r="Z52" s="79"/>
      <c r="AA52" s="78" t="s">
        <v>40</v>
      </c>
      <c r="AB52" s="78"/>
      <c r="AC52" s="78"/>
      <c r="AD52" s="78"/>
      <c r="AE52" s="79" t="str">
        <f>IF(ISBLANK(S29),"",IF(excluded,IF(roundup,ROUNDUP(AE51*keigenzei1/100,0),IF(rounddown,ROUNDDOWN(AE51*keigenzei1/100,0),ROUND(AE51*keigenzei1/100,0))),IF(included,IF(roundup,ROUNDUP(AE51/(100+keigenzei1)*keigenzei1,0),IF(rounddown,ROUNDDOWN(AE51/(100+keigenzei1)*keigenzei1,0),ROUND(AE51/(100+keigenzei1)*keigenzei1,0))),"")))</f>
        <v/>
      </c>
      <c r="AF52" s="79"/>
      <c r="AG52" s="79"/>
      <c r="AH52" s="79"/>
      <c r="AI52" s="80"/>
      <c r="AJ52" s="3"/>
      <c r="AK52" s="3"/>
      <c r="AL52" s="1"/>
      <c r="AM52" s="1"/>
      <c r="AN52" s="1"/>
      <c r="AO52" s="1"/>
      <c r="AP52" s="1"/>
    </row>
    <row r="53" spans="1:42" ht="12.75" customHeight="1" thickBot="1" x14ac:dyDescent="0.45">
      <c r="A53" s="7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2"/>
      <c r="S53" s="56" t="s">
        <v>7</v>
      </c>
      <c r="T53" s="57"/>
      <c r="U53" s="57"/>
      <c r="V53" s="57"/>
      <c r="W53" s="57"/>
      <c r="X53" s="57"/>
      <c r="Y53" s="57"/>
      <c r="Z53" s="58"/>
      <c r="AA53" s="59" t="str">
        <f>IF(ISBLANK(S29),"",IF(excluded,SUM(W51+AE52+W52+AE51),W51+AE51))</f>
        <v/>
      </c>
      <c r="AB53" s="60"/>
      <c r="AC53" s="60"/>
      <c r="AD53" s="60"/>
      <c r="AE53" s="60"/>
      <c r="AF53" s="60"/>
      <c r="AG53" s="60"/>
      <c r="AH53" s="60"/>
      <c r="AI53" s="61"/>
      <c r="AJ53" s="3"/>
      <c r="AK53" s="3"/>
      <c r="AL53" s="1"/>
      <c r="AM53" s="1"/>
      <c r="AN53" s="1"/>
      <c r="AO53" s="1"/>
      <c r="AP53" s="1"/>
    </row>
    <row r="54" spans="1:42" ht="9.75" customHeight="1" x14ac:dyDescent="0.4">
      <c r="A54" s="3"/>
      <c r="B54" s="42" t="s">
        <v>43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1"/>
      <c r="AM54" s="1"/>
      <c r="AN54" s="1"/>
      <c r="AO54" s="1"/>
      <c r="AP54" s="1"/>
    </row>
    <row r="55" spans="1:42" ht="16.5" customHeight="1" x14ac:dyDescent="0.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"/>
      <c r="AM55" s="1"/>
      <c r="AN55" s="1"/>
      <c r="AO55" s="1"/>
      <c r="AP55" s="1"/>
    </row>
    <row r="56" spans="1:42" ht="18.75" customHeight="1" x14ac:dyDescent="0.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38"/>
      <c r="AH56" s="14"/>
      <c r="AI56" s="14"/>
      <c r="AJ56" s="14"/>
      <c r="AK56" s="14"/>
    </row>
  </sheetData>
  <sheetProtection sheet="1" objects="1" scenarios="1" formatCells="0"/>
  <protectedRanges>
    <protectedRange sqref="Y17:AD17" name="範囲4"/>
    <protectedRange sqref="C9:T14 AS24:BE24 B16:S17 E20:R20 T23:AG25 C29:AA49 B50 AS8:AS10 AS12 AS15:AS17 AS23 V10:AI15 AS3:AS6 D50:R52 C51:C52" name="変更可能範囲"/>
    <protectedRange sqref="X17" name="範囲2"/>
    <protectedRange sqref="B29:B49" name="範囲3"/>
  </protectedRanges>
  <mergeCells count="176">
    <mergeCell ref="S31:V31"/>
    <mergeCell ref="S32:V32"/>
    <mergeCell ref="S33:V33"/>
    <mergeCell ref="S34:V34"/>
    <mergeCell ref="S35:V35"/>
    <mergeCell ref="W30:X30"/>
    <mergeCell ref="E20:I20"/>
    <mergeCell ref="J20:N20"/>
    <mergeCell ref="O20:R20"/>
    <mergeCell ref="S20:W20"/>
    <mergeCell ref="X20:AC20"/>
    <mergeCell ref="Y33:AA33"/>
    <mergeCell ref="Y34:AA34"/>
    <mergeCell ref="AB33:AI33"/>
    <mergeCell ref="AB34:AI34"/>
    <mergeCell ref="C33:G33"/>
    <mergeCell ref="C34:G34"/>
    <mergeCell ref="C35:G35"/>
    <mergeCell ref="W34:X34"/>
    <mergeCell ref="W35:X35"/>
    <mergeCell ref="H31:R31"/>
    <mergeCell ref="H32:R32"/>
    <mergeCell ref="H33:R33"/>
    <mergeCell ref="H34:R34"/>
    <mergeCell ref="A3:AK5"/>
    <mergeCell ref="Y31:AA31"/>
    <mergeCell ref="Y32:AA32"/>
    <mergeCell ref="AA6:AK6"/>
    <mergeCell ref="AA7:AK7"/>
    <mergeCell ref="B16:S16"/>
    <mergeCell ref="E21:R22"/>
    <mergeCell ref="S21:AH22"/>
    <mergeCell ref="E19:I19"/>
    <mergeCell ref="J19:N19"/>
    <mergeCell ref="O19:R19"/>
    <mergeCell ref="S19:W19"/>
    <mergeCell ref="X19:AC19"/>
    <mergeCell ref="AD19:AH19"/>
    <mergeCell ref="AB31:AI31"/>
    <mergeCell ref="AB32:AI32"/>
    <mergeCell ref="C31:G31"/>
    <mergeCell ref="C32:G32"/>
    <mergeCell ref="E23:R24"/>
    <mergeCell ref="F25:Q25"/>
    <mergeCell ref="C28:G28"/>
    <mergeCell ref="C29:G29"/>
    <mergeCell ref="C30:G30"/>
    <mergeCell ref="C9:T14"/>
    <mergeCell ref="V10:AI15"/>
    <mergeCell ref="W49:X49"/>
    <mergeCell ref="Y46:AA46"/>
    <mergeCell ref="Y47:AA47"/>
    <mergeCell ref="Y48:AA48"/>
    <mergeCell ref="Y49:AA49"/>
    <mergeCell ref="AB46:AI46"/>
    <mergeCell ref="AB47:AI47"/>
    <mergeCell ref="AB49:AI49"/>
    <mergeCell ref="Y35:AA35"/>
    <mergeCell ref="AB35:AI35"/>
    <mergeCell ref="W41:X41"/>
    <mergeCell ref="Y37:AA37"/>
    <mergeCell ref="Y38:AA38"/>
    <mergeCell ref="S49:V49"/>
    <mergeCell ref="Y41:AA41"/>
    <mergeCell ref="AB37:AI37"/>
    <mergeCell ref="AB38:AI38"/>
    <mergeCell ref="AB41:AI41"/>
    <mergeCell ref="AB39:AI39"/>
    <mergeCell ref="AB40:AI40"/>
    <mergeCell ref="W31:X31"/>
    <mergeCell ref="W32:X32"/>
    <mergeCell ref="W33:X33"/>
    <mergeCell ref="B17:S17"/>
    <mergeCell ref="W28:X28"/>
    <mergeCell ref="W29:X29"/>
    <mergeCell ref="AS24:BE24"/>
    <mergeCell ref="Y28:AA28"/>
    <mergeCell ref="Y29:AA29"/>
    <mergeCell ref="AB28:AI28"/>
    <mergeCell ref="AB29:AI29"/>
    <mergeCell ref="Y30:AA30"/>
    <mergeCell ref="AB30:AI30"/>
    <mergeCell ref="S28:V28"/>
    <mergeCell ref="S29:V29"/>
    <mergeCell ref="S30:V30"/>
    <mergeCell ref="AD20:AH20"/>
    <mergeCell ref="C26:AI27"/>
    <mergeCell ref="T23:AG25"/>
    <mergeCell ref="S23:S25"/>
    <mergeCell ref="AH23:AH25"/>
    <mergeCell ref="Y17:AD17"/>
    <mergeCell ref="H28:R28"/>
    <mergeCell ref="H29:R29"/>
    <mergeCell ref="H30:R30"/>
    <mergeCell ref="Y39:AA39"/>
    <mergeCell ref="Y40:AA40"/>
    <mergeCell ref="C39:G39"/>
    <mergeCell ref="C37:G37"/>
    <mergeCell ref="Y45:AA45"/>
    <mergeCell ref="C43:G43"/>
    <mergeCell ref="W43:X43"/>
    <mergeCell ref="Y42:AA42"/>
    <mergeCell ref="Y43:AA43"/>
    <mergeCell ref="C42:G42"/>
    <mergeCell ref="S43:V43"/>
    <mergeCell ref="S37:V37"/>
    <mergeCell ref="S38:V38"/>
    <mergeCell ref="S41:V41"/>
    <mergeCell ref="W37:X37"/>
    <mergeCell ref="W38:X38"/>
    <mergeCell ref="S39:V39"/>
    <mergeCell ref="S40:V40"/>
    <mergeCell ref="W39:X39"/>
    <mergeCell ref="W40:X40"/>
    <mergeCell ref="H42:R42"/>
    <mergeCell ref="H43:R43"/>
    <mergeCell ref="C40:G40"/>
    <mergeCell ref="H39:R39"/>
    <mergeCell ref="H49:R49"/>
    <mergeCell ref="C46:G46"/>
    <mergeCell ref="C47:G47"/>
    <mergeCell ref="C48:G48"/>
    <mergeCell ref="C49:G49"/>
    <mergeCell ref="H47:R47"/>
    <mergeCell ref="H48:R48"/>
    <mergeCell ref="C44:G44"/>
    <mergeCell ref="C45:G45"/>
    <mergeCell ref="H40:R40"/>
    <mergeCell ref="H35:R35"/>
    <mergeCell ref="H36:R36"/>
    <mergeCell ref="H44:R44"/>
    <mergeCell ref="H45:R45"/>
    <mergeCell ref="H46:R46"/>
    <mergeCell ref="C38:G38"/>
    <mergeCell ref="C41:G41"/>
    <mergeCell ref="H37:R37"/>
    <mergeCell ref="H38:R38"/>
    <mergeCell ref="H41:R41"/>
    <mergeCell ref="C36:G36"/>
    <mergeCell ref="B50:R53"/>
    <mergeCell ref="S50:V50"/>
    <mergeCell ref="W50:Z50"/>
    <mergeCell ref="AA50:AD50"/>
    <mergeCell ref="AE50:AI50"/>
    <mergeCell ref="S51:V51"/>
    <mergeCell ref="W51:Z51"/>
    <mergeCell ref="AA51:AD51"/>
    <mergeCell ref="AE51:AI51"/>
    <mergeCell ref="S52:V52"/>
    <mergeCell ref="W52:Z52"/>
    <mergeCell ref="AA52:AD52"/>
    <mergeCell ref="AE52:AI52"/>
    <mergeCell ref="AB36:AI36"/>
    <mergeCell ref="AB44:AI44"/>
    <mergeCell ref="AB45:AI45"/>
    <mergeCell ref="AB48:AI48"/>
    <mergeCell ref="Y36:AA36"/>
    <mergeCell ref="Y44:AA44"/>
    <mergeCell ref="AB42:AI42"/>
    <mergeCell ref="AB43:AI43"/>
    <mergeCell ref="S53:Z53"/>
    <mergeCell ref="AA53:AI53"/>
    <mergeCell ref="W42:X42"/>
    <mergeCell ref="S46:V46"/>
    <mergeCell ref="S47:V47"/>
    <mergeCell ref="S48:V48"/>
    <mergeCell ref="W46:X46"/>
    <mergeCell ref="W47:X47"/>
    <mergeCell ref="W48:X48"/>
    <mergeCell ref="W36:X36"/>
    <mergeCell ref="W44:X44"/>
    <mergeCell ref="W45:X45"/>
    <mergeCell ref="S36:V36"/>
    <mergeCell ref="S44:V44"/>
    <mergeCell ref="S45:V45"/>
    <mergeCell ref="S42:V42"/>
  </mergeCells>
  <phoneticPr fontId="1"/>
  <conditionalFormatting sqref="C29:AI49">
    <cfRule type="expression" dxfId="0" priority="1">
      <formula>ISEVEN(ROW())</formula>
    </cfRule>
  </conditionalFormatting>
  <dataValidations count="10">
    <dataValidation type="whole" allowBlank="1" showInputMessage="1" showErrorMessage="1" sqref="AS18">
      <formula1>1</formula1>
      <formula2>31</formula2>
    </dataValidation>
    <dataValidation type="whole" imeMode="off" allowBlank="1" showInputMessage="1" showErrorMessage="1" sqref="AS16 AS9">
      <formula1>1</formula1>
      <formula2>12</formula2>
    </dataValidation>
    <dataValidation type="whole" imeMode="off" allowBlank="1" showInputMessage="1" showErrorMessage="1" sqref="AS15 AS8">
      <formula1>1970</formula1>
      <formula2>2100</formula2>
    </dataValidation>
    <dataValidation type="list" allowBlank="1" showInputMessage="1" showErrorMessage="1" sqref="AS6">
      <formula1>$AT$6:$AV$6</formula1>
    </dataValidation>
    <dataValidation type="list" allowBlank="1" showInputMessage="1" showErrorMessage="1" sqref="AS3">
      <formula1>$AT$3:$AV$3</formula1>
    </dataValidation>
    <dataValidation type="list" allowBlank="1" showInputMessage="1" showErrorMessage="1" sqref="AS23">
      <formula1>$AT$23:$AU$23</formula1>
    </dataValidation>
    <dataValidation imeMode="off" allowBlank="1" showInputMessage="1" showErrorMessage="1" sqref="AS4:AS5 AS12 E20:R20 C29:G49 S29:V49 Y29:AA49"/>
    <dataValidation type="whole" imeMode="off" allowBlank="1" showInputMessage="1" showErrorMessage="1" sqref="AS10 AS17">
      <formula1>1</formula1>
      <formula2>31</formula2>
    </dataValidation>
    <dataValidation imeMode="on" allowBlank="1" showInputMessage="1" showErrorMessage="1" sqref="AS24:BE24 C9:T14 V10:AI15 B16:S17 T23:AG25 H29:R49 W29:X49 B50"/>
    <dataValidation type="list" allowBlank="1" showInputMessage="1" showErrorMessage="1" sqref="B29:B49">
      <formula1>"※"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25</vt:i4>
      </vt:variant>
    </vt:vector>
  </HeadingPairs>
  <TitlesOfParts>
    <vt:vector size="26" baseType="lpstr">
      <vt:lpstr>請求書</vt:lpstr>
      <vt:lpstr>_day1</vt:lpstr>
      <vt:lpstr>_day2</vt:lpstr>
      <vt:lpstr>excluded</vt:lpstr>
      <vt:lpstr>exemption</vt:lpstr>
      <vt:lpstr>hutan</vt:lpstr>
      <vt:lpstr>hutan1</vt:lpstr>
      <vt:lpstr>hutan2</vt:lpstr>
      <vt:lpstr>hutantext</vt:lpstr>
      <vt:lpstr>included</vt:lpstr>
      <vt:lpstr>keigenzei1</vt:lpstr>
      <vt:lpstr>month1</vt:lpstr>
      <vt:lpstr>month2</vt:lpstr>
      <vt:lpstr>請求書!Print_Area</vt:lpstr>
      <vt:lpstr>round1</vt:lpstr>
      <vt:lpstr>rounddown</vt:lpstr>
      <vt:lpstr>rounding</vt:lpstr>
      <vt:lpstr>roundup</vt:lpstr>
      <vt:lpstr>seikyuuNo</vt:lpstr>
      <vt:lpstr>sotozei</vt:lpstr>
      <vt:lpstr>uchizei</vt:lpstr>
      <vt:lpstr>ucizei</vt:lpstr>
      <vt:lpstr>year1</vt:lpstr>
      <vt:lpstr>year2</vt:lpstr>
      <vt:lpstr>zei1</vt:lpstr>
      <vt:lpstr>zei2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TB株式会社</dc:creator>
  <cp:lastModifiedBy>Templatebank</cp:lastModifiedBy>
  <cp:lastPrinted>2019-07-16T06:37:12Z</cp:lastPrinted>
  <dcterms:created xsi:type="dcterms:W3CDTF">2017-03-10T03:47:35Z</dcterms:created>
  <dcterms:modified xsi:type="dcterms:W3CDTF">2019-09-04T02:43:33Z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d7fb0610-3a39-4eb1-8a9b-93a36fea5cb6</vt:lpwstr>
  </property>
</Properties>
</file>